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340" windowHeight="7560" activeTab="0"/>
  </bookViews>
  <sheets>
    <sheet name="Лист1" sheetId="1" r:id="rId1"/>
  </sheets>
  <definedNames>
    <definedName name="_xlnm.Print_Titles" localSheetId="0">'Лист1'!$15:$15</definedName>
  </definedNames>
  <calcPr fullCalcOnLoad="1"/>
</workbook>
</file>

<file path=xl/sharedStrings.xml><?xml version="1.0" encoding="utf-8"?>
<sst xmlns="http://schemas.openxmlformats.org/spreadsheetml/2006/main" count="2009" uniqueCount="389">
  <si>
    <t>Субвенции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населения»(Доставка и пересылка ежемесячных денежных и компенсационных выплат инвалидам, родителям и законным представителям детей-инвалидов в соответствии с Законом края «О социальной поддержке инвалидов»)</t>
  </si>
  <si>
    <t>Субвенции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населения»(Ежемесячная денежная выплата семьям, состоящим исключительно из неработающих инвалидов с детства, признанных до 1 января 2010 года имеющими ограничение способности к трудовой деятельности III, II степени, до очередного переосвидетельствования, или I, II группы инвалидности)</t>
  </si>
  <si>
    <t>Субвенции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населения»(Компенсация расходов на проезд инвалидам (в том числе детям-инвалидам) и сопровождающих их лиц  к месту проведения обследования, медико-социальной экспертизы, реабилитации и обратно)</t>
  </si>
  <si>
    <t>Субвенции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(Ежемесячные денежные выплаты родителям и законным представителям детей-инвалидов, осуществляющим их воспитание и обучение на дому)</t>
  </si>
  <si>
    <t>Субвенции на реализацию Закона края от 20 декабря 2005 года № 17-4269 «О наделении органов местного самоуправления муниципальных районов и городских округов края государственными полномочиями по обеспечению детей первого и второго года жизни специальными молочными продуктами детского питания» (Обеспечение детей первого и второго года жизни специальными молочными продуктами детского питания)</t>
  </si>
  <si>
    <t>Субвенции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(Социальное пособие на погребение)</t>
  </si>
  <si>
    <t xml:space="preserve">Субвенции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t>
  </si>
  <si>
    <t>Субвенции на реализацию Закона края от 6 марта 2008 года № 4-1381 «О наделении органов местного самоуправления муниципальных районов и городских округов края отдельными государственными полномочиями по обеспечению социальным пособием на погребение и возмещению стоимости услуг по погребению» (Доставка и пересылка социального пособия на погребение)</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</si>
  <si>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</si>
  <si>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141</t>
  </si>
  <si>
    <t>Прочие поступления от денежных взысканий (штрафов) и иных сумм в возмещение ущерба</t>
  </si>
  <si>
    <t>Прочие поступления от денежных взысканий (штрафов) и иных сумм в возмещение ущерба, зачисляемые в бюджеты муниципальных районов</t>
  </si>
  <si>
    <t>106</t>
  </si>
  <si>
    <t>177</t>
  </si>
  <si>
    <t>192</t>
  </si>
  <si>
    <t>9000</t>
  </si>
  <si>
    <t>9001</t>
  </si>
  <si>
    <t>9002</t>
  </si>
  <si>
    <t>5701</t>
  </si>
  <si>
    <t xml:space="preserve">Единый налог на вмененный доход для отдельных видов деятельности </t>
  </si>
  <si>
    <t>0806</t>
  </si>
  <si>
    <t>Код бюджетной классификации</t>
  </si>
  <si>
    <t>Код главного администратора</t>
  </si>
  <si>
    <t>Код группы</t>
  </si>
  <si>
    <t>Код подгруппы</t>
  </si>
  <si>
    <t>Код статьи</t>
  </si>
  <si>
    <t>Код подстатьи</t>
  </si>
  <si>
    <t>Код подвида доходов</t>
  </si>
  <si>
    <t>04</t>
  </si>
  <si>
    <t>ИНЫЕ МЕЖБЮДЖЕТНЫЕ ТРАНСФЕРТЫ</t>
  </si>
  <si>
    <t>065</t>
  </si>
  <si>
    <t>ПРОЧИЕ БЕЗВОЗМЕЗДНЫЕ ПОСТУПЛЕНИЯ ОТ ДРУГИХ БЮДЖЕТОВ БЮДЖЕТНОЙ СИСТЕМЫ</t>
  </si>
  <si>
    <t>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</si>
  <si>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</si>
  <si>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3301</t>
  </si>
  <si>
    <t>1400</t>
  </si>
  <si>
    <t>1401</t>
  </si>
  <si>
    <t>1402</t>
  </si>
  <si>
    <t>3401</t>
  </si>
  <si>
    <t>4101</t>
  </si>
  <si>
    <t>0200</t>
  </si>
  <si>
    <t>8900</t>
  </si>
  <si>
    <t>8901</t>
  </si>
  <si>
    <t>8902</t>
  </si>
  <si>
    <t>029</t>
  </si>
  <si>
    <t>004</t>
  </si>
  <si>
    <t>7001</t>
  </si>
  <si>
    <t>7101</t>
  </si>
  <si>
    <t>026</t>
  </si>
  <si>
    <t>025</t>
  </si>
  <si>
    <t xml:space="preserve"> Межбюджетные трансферты, передаваемые бюджетам на комплектование книжных фондов библиотек муниципальных образований и государственных библиотек городов Москвы и Санкт-Петербурга</t>
  </si>
  <si>
    <t>1302</t>
  </si>
  <si>
    <t>Код элемента</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</si>
  <si>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</si>
  <si>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Субвенции бюджетам муниципальных районов на выполнение передаваемых полномочий субъектов Российской Фдерации</t>
  </si>
  <si>
    <t>6501</t>
  </si>
  <si>
    <t>6502</t>
  </si>
  <si>
    <t>6001</t>
  </si>
  <si>
    <t>6002</t>
  </si>
  <si>
    <t>3101</t>
  </si>
  <si>
    <t>8800</t>
  </si>
  <si>
    <t>8801</t>
  </si>
  <si>
    <t>8802</t>
  </si>
  <si>
    <t>1020</t>
  </si>
  <si>
    <t>Денежные взыскания (штрафы) за нарушение законодательства о налогах и сборах, предусмотренные статьями 116, 118, 119.1., пунктами 1 и 2 статьи 120, статьями 125, 126, 128, 129.1, 132, 133, 134, 135, 135.1 Налогового кодекса Российской Федерации, а также штрафы, взыскание которых осуществляется на основании ранее действующей статьи 117 Налогового кодекса Российской Федерации</t>
  </si>
  <si>
    <t>Субсидии на организацию и проведение акарицидных обработок мест массового отдыха населения (Организация и проведение акарицидных обработок мест массового отдыха населения)</t>
  </si>
  <si>
    <t>048</t>
  </si>
  <si>
    <t>7300</t>
  </si>
  <si>
    <t>7301</t>
  </si>
  <si>
    <t>7302</t>
  </si>
  <si>
    <t>7303</t>
  </si>
  <si>
    <t>Субсидии на оплату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 (Оплата стоимости путевок для детей в краевые государственные и негосударственные организации отдыха, оздоровления и занятости детей, зарегистрированные на территории края, муниципальные загородные оздоровительные лагеря)</t>
  </si>
  <si>
    <t>Субвенции на финансирование расходов, связанных с предоставлением ежемесячного пособия на ребенка, гражданам, имеющим детей, в соответствии с пунктом 18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(Ежемесячное пособие на ребенка)</t>
  </si>
  <si>
    <t>Субвенции на финансирование расходов, связанных с предоставлением ежемесячного пособия на ребенка, гражданам, имеющим детей, в соответствии с пунктом 18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ежемесячного пособия на ребенка)</t>
  </si>
  <si>
    <t>Субвенции на  финансирование расходов, связанных с предоставлением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t>
  </si>
  <si>
    <t xml:space="preserve">Субвенции на  финансирование расходов, связанных с предоставлением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t>
  </si>
  <si>
    <t>Субвенции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 (Доставка и пересылка единовременной адресной материальной помощи)</t>
  </si>
  <si>
    <t>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(Компенсационная выплата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</si>
  <si>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  (Доставка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(при условии постановки ребенка на учет в муниципальном органе управления образованием для определения в дошкольное образовательное учреждение) или предоставлено место в группе кратковременного пребывания дошкольного образовательного учреждения)</t>
  </si>
  <si>
    <t>Субвенции на реализацию Закона края от 21 декабря 2010 года № 11-5506 «О наделении органов местного самоуправления муниципальных районов и городских округов края государственными полномочиями по оказанию единовременной адресной материальной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t>
  </si>
  <si>
    <t>СУБВЕНЦИИ БЮДЖЕТАМ СУБЪЕКТОВ РОССИЙСКОЙ ФЕДЕРАЙИИ И МУНИЦИПАЛЬНЫХ ОБРАЗОВАНИЙ</t>
  </si>
  <si>
    <t>Денежные взыскания (штрафы) за административные правонарушения в области налогов и сборов, предусмотренные Кодексом Росийской Федерации об административных правонарушениях</t>
  </si>
  <si>
    <t>03</t>
  </si>
  <si>
    <t>08</t>
  </si>
  <si>
    <t>09</t>
  </si>
  <si>
    <t>050</t>
  </si>
  <si>
    <t>11</t>
  </si>
  <si>
    <t>111</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</si>
  <si>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</si>
  <si>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0300</t>
  </si>
  <si>
    <t>0400</t>
  </si>
  <si>
    <t>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</si>
  <si>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</si>
  <si>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1001</t>
  </si>
  <si>
    <t>1003</t>
  </si>
  <si>
    <t>1004</t>
  </si>
  <si>
    <t>1005</t>
  </si>
  <si>
    <t>1006</t>
  </si>
  <si>
    <t>1007</t>
  </si>
  <si>
    <t>1008</t>
  </si>
  <si>
    <t>1009</t>
  </si>
  <si>
    <t>1010</t>
  </si>
  <si>
    <t>1011</t>
  </si>
  <si>
    <t>1012</t>
  </si>
  <si>
    <t>1013</t>
  </si>
  <si>
    <t>1014</t>
  </si>
  <si>
    <t>1015</t>
  </si>
  <si>
    <t>1016</t>
  </si>
  <si>
    <t>Межбюджетные трансферты, передаваемые  бюджетам муниципальных районов из бюджета Александровского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</si>
  <si>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Бородинского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</si>
  <si>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Большеключинского сельсовета на осуществление части полномочий по решению вопросов местного значения в соответствии с заключенными соглашениями</t>
  </si>
  <si>
    <t>Налог на прибыль организаций, зачисляемый в бюджеты бюджетной системы Российской Федерации по соответствующим ставкам</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</si>
  <si>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у физических лиц на основании патента в соответствии  со статьей 2271 Налогового кодекса Российской Федерации</t>
  </si>
  <si>
    <t>Доходы районного бюджета на 2013 год и плановый период 2014-2015 годов</t>
  </si>
  <si>
    <t xml:space="preserve">Доходы от продажи квартир </t>
  </si>
  <si>
    <t>410</t>
  </si>
  <si>
    <t>4301</t>
  </si>
  <si>
    <t>ШТРАФЫ, САНКЦИИ, ВОЗМЕЩЕНИЕ УЩЕРБА</t>
  </si>
  <si>
    <t>Денежные взыскания (штрафы) за нарушение законодательства о налогах и сборах</t>
  </si>
  <si>
    <t>013</t>
  </si>
  <si>
    <t>151</t>
  </si>
  <si>
    <t>БЕЗВОЗМЕЗДНЫЕ ПОСТУПЛЕНИЯ</t>
  </si>
  <si>
    <t>Субвенции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</si>
  <si>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(Ежемесячные денежные выплаты ветеранам труда и труженикам тыла)</t>
  </si>
  <si>
    <t>Субвенции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(Ежемесячные денежные выплаты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t>
  </si>
  <si>
    <t>Субвенции на финансирование расходов, связанных с предоставлением мер социальной поддержки ветеранам, ветеранам труда, ветеранам труда края, пенсионерам, родителям и вдовам (вдовцам) военнослужащих, являющимся получателями пенсии по государственному пенсионному обеспечению, в соответствии с пунктом 5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ежемесячных денежных выплат)</t>
  </si>
  <si>
    <t>Субвенции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населения»(Ежемесячная денежная выплата)</t>
  </si>
  <si>
    <t>Субвенции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ежемесячной денежной выплаты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t>
  </si>
  <si>
    <t>Субвенции на финансирование расходов, связанных с предоставлением мер социальной поддержки членам семей военнослужащих, лиц рядового и начальствующего состава органов внутренних дел, Государственной противопожарной службы, органов по контролю за оборотом наркотических средств и психотропных веществ, учреждений и органов уголовно-исполнительной системы, других федеральных органов исполнительной власти, в которых законом предусмотрена военная служба, погибших (умерших) при исполнении обязанностей военной службы (служебных обязанностей), в соответствии с пунктом 9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</si>
  <si>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на  финансирование расходов, связанных с предоставлением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работающим и проживающим в сельской местности, рабочих поселках (поселках городского типа) Красноярского края, в соответствии с пунктом 13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(Предоставление денежных выплат на оплату жилой площади с отоплением и освещением педагогическим работникам, а также педагогическим работникам, вышедшим на пенсию, краевых государственных и муниципальных образовательных учреждений в сельской местности, рабочих поселках (поселках городского типа))</t>
  </si>
  <si>
    <t>Дотации бюджетам муниципальных районов на выравнивание бюджетной обеспеченности (Выравнивание бюджетной обеспеченности поселений из регионального фонда финансовой поддержки)</t>
  </si>
  <si>
    <t>Прочие доходы от оказания платных услуг(работ) получателями средств бюджетов муниципальных районов</t>
  </si>
  <si>
    <t>Прочие доходы от оказания платных услуг(работ) получателями средств бюджетов муниципальных районов (д/сады)</t>
  </si>
  <si>
    <t>Доходы от компенсации затрат государства</t>
  </si>
  <si>
    <t>Прочие доходы от компенсации затрат государства</t>
  </si>
  <si>
    <t>Прочие доходы от компенсации затрат бюджетов муниципальных районов</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</si>
  <si>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</si>
  <si>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</si>
  <si>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053</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</si>
  <si>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</si>
  <si>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поступающие в порядке возмещения расходов, понесенных в связи с эксплуатацией  имущества муниципальных районов</t>
  </si>
  <si>
    <t>6500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</si>
  <si>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</si>
  <si>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 xml:space="preserve">Прочие поступления от денежных взысканий (штрафов) и иных сумм в возмещение ущерба, зачисляемые в бюджеты муниципальных районов </t>
  </si>
  <si>
    <t>Государственная пошлина по делам, рассматриваемым в судах общей юрисдикции, мировыми судьями</t>
  </si>
  <si>
    <t>Межбюджетные трансферты, передаваемые  бюджетам муниципальных районов из бюджета Двуреченского сельсовета на осуществление части полномочий по решению вопросов местного значения в соответствии с заключенными соглашениями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</si>
  <si>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(земли сельскохозяйственного назначения)</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</si>
  <si>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 (другие земли несельскохозяйственного назначения)</t>
  </si>
  <si>
    <t>045</t>
  </si>
  <si>
    <t>12</t>
  </si>
  <si>
    <t>13</t>
  </si>
  <si>
    <t>14</t>
  </si>
  <si>
    <t xml:space="preserve">Доходы от продажи квартир, находящихся в собственности муниципальных районов </t>
  </si>
  <si>
    <t>06</t>
  </si>
  <si>
    <t>16</t>
  </si>
  <si>
    <t>030</t>
  </si>
  <si>
    <t>014</t>
  </si>
  <si>
    <t>130</t>
  </si>
  <si>
    <t>ДОХОДЫ ОТ ПРОДАЖИ МАТЕРИАЛЬНЫХ И НЕМАТЕРИАЛЬНЫХ АКТИВОВ</t>
  </si>
  <si>
    <t>Субвенции на реализацию Закона края от 20 декабря 2005 года № 17-4294 «О наделении органов местного самоуправления муниципальных образований края государственными полномочиями по организации деятельности органов управления системой социальной защиты населения, обеспечивающих решение вопросов социальной поддержки и социального обслуживания населения» (Осуществление государственных полномочий по организации деятельности органов управления системой социальной защиты населения)</t>
  </si>
  <si>
    <t>Субвенции на реализацию Закона края от 26 декабря 2006 года № 21-5589 «О наделении органов местного самоуправления муниципальных районов и городских округов края государственными полномочиями по созданию и обеспечению деятельности комиссий по делам несовершеннолетних и защите их прав» (Осуществление государственных полномочий по созданию и обеспечению деятельности комиссий по делам несовершеннолетних и защите их прав)</t>
  </si>
  <si>
    <t>Межбюджетные трансферты, передаваемые  бюджетам муниципальных районов из бюджета Переясловского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</si>
  <si>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Рыбинского сельсовета на осуществление части полномочий по решению вопросов местного значения в соответствии с заключенными соглашениями</t>
  </si>
  <si>
    <t>0201</t>
  </si>
  <si>
    <t>0202</t>
  </si>
  <si>
    <t>0401</t>
  </si>
  <si>
    <t>0402</t>
  </si>
  <si>
    <t>0500</t>
  </si>
  <si>
    <t>0501</t>
  </si>
  <si>
    <t>0502</t>
  </si>
  <si>
    <t>0503</t>
  </si>
  <si>
    <t>0600</t>
  </si>
  <si>
    <t>0601</t>
  </si>
  <si>
    <t>0602</t>
  </si>
  <si>
    <t>0800</t>
  </si>
  <si>
    <t>0801</t>
  </si>
  <si>
    <t>0802</t>
  </si>
  <si>
    <t>0804</t>
  </si>
  <si>
    <t>0900</t>
  </si>
  <si>
    <t>0907</t>
  </si>
  <si>
    <t>0903</t>
  </si>
  <si>
    <t>0904</t>
  </si>
  <si>
    <t>0905</t>
  </si>
  <si>
    <t>1100</t>
  </si>
  <si>
    <t>1101</t>
  </si>
  <si>
    <t>1103</t>
  </si>
  <si>
    <t>1201</t>
  </si>
  <si>
    <t>4401</t>
  </si>
  <si>
    <t>1300</t>
  </si>
  <si>
    <t>1301</t>
  </si>
  <si>
    <t>1303</t>
  </si>
  <si>
    <t>1600</t>
  </si>
  <si>
    <t>1601</t>
  </si>
  <si>
    <t>1602</t>
  </si>
  <si>
    <t>2601</t>
  </si>
  <si>
    <t>2701</t>
  </si>
  <si>
    <t>4801</t>
  </si>
  <si>
    <t>4901</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</si>
  <si>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</si>
  <si>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к проекту решения районного Совета депутатов</t>
  </si>
  <si>
    <t>№    р  от          .2012г.</t>
  </si>
  <si>
    <t>Субвенции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t>
  </si>
  <si>
    <t>Субвенции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 (Предоставление единовременной адресной материальной помощи обратившимся гражданам, находящимся в трудной жизненной ситуации)</t>
  </si>
  <si>
    <t>Субвенции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 (Предоставление единовременной адресной материальной помощи отдельным категориям граждан на ремонт печного отопления и электропроводки)</t>
  </si>
  <si>
    <t>Субвенции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  (Компенсация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 без учета расходов на доставку)</t>
  </si>
  <si>
    <t>Субвенции на реализацию Закона края от 29 марта 2007 года № 22-6015 «О наделении органов местного самоуправления муниципальных районов и городских округов края государственными полномочиями по выплате компенсации части родительской платы за содержание ребенка в образовательных организациях края, реализующих основную общеобразовательную программу дошкольного образования»  (Оплата услуг почтовой связи или российских кредитных организаций, связанных с доставкой компенсации части родительской платы за содержание ребенка в образовательных организациях края, и компенсация затрат на обеспечение деятельности специалистов, реализующих переданные государственные полномочия)</t>
  </si>
  <si>
    <t>Доходы районного бюджета 2015 года</t>
  </si>
  <si>
    <t>9601</t>
  </si>
  <si>
    <t>0805</t>
  </si>
  <si>
    <t>Дотации бюджетам муниципальных районов на выравнивание бюджетной обеспеченности</t>
  </si>
  <si>
    <t>0101</t>
  </si>
  <si>
    <t>6000</t>
  </si>
  <si>
    <t>Денежные взыскания (штрафы) за нарушение законодательства в области охраны окружающей среды</t>
  </si>
  <si>
    <t>30</t>
  </si>
  <si>
    <t>Денежные взыскания (штрафы) за правонарушения в области дорожного движения</t>
  </si>
  <si>
    <t>Денежные взыскания (штрафы)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t>
  </si>
  <si>
    <t>Субсидии на выравнивание обеспеченности муниципальных образований края по реализации ими их отдельных расходных обязательств в плановом периоде 2013-2014 годов</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</si>
  <si>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участков бюджетных и автономных учреждений)</t>
  </si>
  <si>
    <t xml:space="preserve">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 </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</si>
  <si>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</si>
  <si>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Субвенции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не имеющих жилого помещения»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не имеющих жилого помещения, за счет средств краевого бюджета)</t>
  </si>
  <si>
    <t>Субвенции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</si>
  <si>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(Ежегодное пособие на ребенка школьного возраста)</t>
  </si>
  <si>
    <t>Субвенции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(Ежемесячное пособие семьям, имеющим детей, в которых родители (лица, их заменяющие) - инвалиды)</t>
  </si>
  <si>
    <t>Субвенции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населения»(Доставка и пересылка ежегодного пособия на ребенка школьного возраста, ежемесячной компенсации расходов по приобретению единого социального проездного билета или оплате проезда по социальной карте (в том числе временной), единой социальной карте Красноярского края (в том числе временной) для проезда детей школьного возраста, ежемесячного пособия семьям, имеющим детей, в которых родители (лица, их заменяющие) - инвалиды, компенсации стоимости проезда к месту амбулаторного консультирования и обследования, стационарного лечения, санаторно-курортного лечения и обратно, ежемесячной доплаты к пенсии по случаю потери кормильца)</t>
  </si>
  <si>
    <t>Субвенции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(Обеспечение бесплатного проезда детей и сопровождающих их лиц до места нахождения детских оздоровительных лагерей и обратно)</t>
  </si>
  <si>
    <t>Субвенции на финансирование расходов, связанных с предоставлением мер социальной поддержки семьям, имеющим детей, в соответствии с пунктом 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населения»(Компенсация стоимости проезда к месту амбулаторного консультирования и обследования, стационарного лечения, санаторно-курортного лечения и обратно)</t>
  </si>
  <si>
    <t>Субвенции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</si>
  <si>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на  финансирование расходов, связанных с предоставлением мер социальной поддержки инвалидам, в соответствии с пунктом 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населения»(Компенсационные выплаты родителям и законным представителям детей-инвалидов родительской платы, фактически взимаемой за содержание ребенка-инвалида в муниципальном дошкольном образовательном учреждении)</t>
  </si>
  <si>
    <t>БЕЗВОЗМЕЗДНЫЕ ПОСТУПЛЕНИЯ ОТ ДРУГИХ БЮДЖЕТОВ БЮДЖЕТНОЙ СИСТЕМЫ РОССИЙСКОЙ ФЕДЕРАЦИИ</t>
  </si>
  <si>
    <t>Межбюджетные трансферты, передаваемые  бюджетам муниципальных районов из бюджета Успенского сельсовета на осуществление части полномочий по решению вопросов местного значения в соответствии с заключенными соглашениями</t>
  </si>
  <si>
    <t>016</t>
  </si>
  <si>
    <t>ПЛАТЕЖИ ПРИ ПОЛЬЗОВАНИИ ПРИРОДНЫМИ РЕСУРСАМИ</t>
  </si>
  <si>
    <t>Плата за негативное воздействие на окружающую среду</t>
  </si>
  <si>
    <t>5201</t>
  </si>
  <si>
    <t>Межбюджетные трансферты, передаваемые  бюджетам муниципальных районов из бюджета Новинского сельсовета на осуществление части полномочий по решению вопросов местного значения в соответствии с заключенными соглашениями</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</si>
  <si>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</si>
  <si>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на прибыль организаций, зачисляемый в бюджеты субъектов Российской Федерации</t>
  </si>
  <si>
    <t>0000</t>
  </si>
  <si>
    <t>182</t>
  </si>
  <si>
    <t>02</t>
  </si>
  <si>
    <t>110</t>
  </si>
  <si>
    <t>Налог на доходы физических лиц</t>
  </si>
  <si>
    <t>01</t>
  </si>
  <si>
    <t>НАЛОГИ НА СОВОКУПНЫЙ ДОХОД</t>
  </si>
  <si>
    <t>Единый налог на вмененный доход для отдельных видов деятельности</t>
  </si>
  <si>
    <t>Единый сельскохозяйственный налог</t>
  </si>
  <si>
    <t>ГОСУДАРСТВЕННАЯ ПОШЛИНА</t>
  </si>
  <si>
    <t>Денежные взыскания (штрафы) за нарушение законодательства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земельного законодательства, лесного законодательства, водного законодательства</t>
  </si>
  <si>
    <t>081</t>
  </si>
  <si>
    <t>Денежные взыскания (штрафы) за нарушение земельного законодательства</t>
  </si>
  <si>
    <t>1304</t>
  </si>
  <si>
    <t>Межбюджетные трансферты, передаваемые  бюджетам муниципальных районов из бюджета поселка Ирша на осуществление части полномочий по решению вопросов местного значения в соответствии с заключенными соглашениями</t>
  </si>
  <si>
    <t>Субвенции на реализацию Закона края от 27 декабря 2005 года № 17-4377 «О наделении органов местного самоуправления муниципальных районов и городских округов края государственными полномочиями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 (Реализация государственных полномочий по обеспечению питанием детей, обучающихся в муниципальных и негосударственных образовательных учреждениях, реализующих основные общеобразовательные программы, без взимания платы)</t>
  </si>
  <si>
    <t>Субвенции на реализацию Закона края от 27 декабря 2005 года № 17-4397 «О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 (Выполнение отдельных государственных полномочий по решению вопросов поддержки сельскохозяйственного производства)</t>
  </si>
  <si>
    <t xml:space="preserve">Субвенции на реализацию Закона края от 29 ноября 2005 года № 16-4081 «О наделении органов местного самоуправления муниципальных районов края отдельными государственными полномочиями по расчету и предоставлению дотаций поселениям, входящим в состав муниципального района края» </t>
  </si>
  <si>
    <t>Прочие безвозмездные поступления в бюджеты муниципальных районов от бюджета поселка Саянский</t>
  </si>
  <si>
    <t>25</t>
  </si>
  <si>
    <t>060</t>
  </si>
  <si>
    <t>28</t>
  </si>
  <si>
    <t>90</t>
  </si>
  <si>
    <t>Доходы районного бюджета 2013 года</t>
  </si>
  <si>
    <t>43</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</si>
  <si>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</si>
  <si>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</si>
  <si>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земели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участков бюджетных и автономных учреждений)</t>
  </si>
  <si>
    <t>Субвенции на реализацию Закона края от 21 декабря 2010 года № 11-5518 «О наделении органов местного самоуправления муниципальных районов и городских округов края государственными полномочиями по предоставлению единовременной адресной материальной помощи отдельным категориям граждан, нуждающимся в социальной поддержке» (Предоставление единовременной адресной материальной помощи на ремонт жилого помещения обратившимся одиноко проживающим неработающим пенсионерам, не достигшим 65-летнего возраста, а также семьям неработающих пенсионеров, в составе которых отсутствуют трудоспособные граждане (за исключением одиноко проживающих супружеских пар из числа пенсионеров старше 65 лет))</t>
  </si>
  <si>
    <t>Субвенции на реализацию Закона края от 20 декабря 2007 года № 4-1092 «О наделении органов местного самоуправления муниципальных районов и городских округов края государственными полномочиями по назначению и выплате ежемесячной компенсационной выплаты родителю (законному представителю - опекуну, приемному родителю), совместно проживающему с ребенком в возрасте от 1,5 до 3 лет, которому временно не предоставлено место в дошкольном образовательном учреждении или предоставлено место в группе кратковременного пребывания дошкольного образовательного учреждения»</t>
  </si>
  <si>
    <t>СУБСИДИИ БЮДЖЕТАМ СУБЪЕКТОВ РОССИЙСКОЙ ФЕДЕРАЦИИ И МУНИЦИПАЛЬНЫХ ОБРАЗОВАНИЙ (МЕЖБЮДЖЕТНЫЕ СУБСИДИИ)</t>
  </si>
  <si>
    <t>999</t>
  </si>
  <si>
    <t>Прочие субсидии бюджетам муниципальных районов</t>
  </si>
  <si>
    <t>024</t>
  </si>
  <si>
    <t>Субвенции бюджетам на выполнение передаваемых полномочий субъектов Российской Фдерации</t>
  </si>
  <si>
    <t>Прочие безвозмездные поступления в бюджеты муниципальных районов от бюджета Бородинского сельсовета</t>
  </si>
  <si>
    <t>Прочие безвозмездные поступления в бюджеты муниципальных районов от бюджета Переясловского сельсовета</t>
  </si>
  <si>
    <t>Прочие безвозмездные поступления от бюджетов поселений</t>
  </si>
  <si>
    <t>0701</t>
  </si>
  <si>
    <t>0901</t>
  </si>
  <si>
    <t>1002</t>
  </si>
  <si>
    <t>015</t>
  </si>
  <si>
    <t>ВСЕГО</t>
  </si>
  <si>
    <t>ДОХОДЫ</t>
  </si>
  <si>
    <t>НАЛОГИ НА ПРИБЫЛЬ, ДОХОДЫ</t>
  </si>
  <si>
    <t>Налог на прибыль организаций</t>
  </si>
  <si>
    <t>069</t>
  </si>
  <si>
    <t>188</t>
  </si>
  <si>
    <t>05</t>
  </si>
  <si>
    <t>ДОХОДЫ ОТ ИСПОЛЬЗОВАНИЯ ИМУЩЕСТВА, НАХОДЯЩЕГОСЯ В ГОСУДАРСТВЕННОЙ И МУНИЦИПАЛЬНОЙ СОБСТВЕННОСТИ</t>
  </si>
  <si>
    <t>Доходы от оказания платных услуг(работ)</t>
  </si>
  <si>
    <t>995</t>
  </si>
  <si>
    <t>Субвенции на реализацию Закона края от 21 декабря 2010 года № 11-5506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долгосрочной целевой программой «Старшее поколение» (Единовременная адресная материальная помощь на ремонт жилого помещения одиноко проживающим пенсионерам старше 65 лет, одиноко проживающим супружеским парам из числа пенсионеров старше 65 лет)</t>
  </si>
  <si>
    <t>Субвенции на реализацию Закона края от 21 декабря 2010 года № 11-5506 «О наделении органов местного самоуправления муниципальных районов и городских округов края государственными полномочиями по социальной поддержке отдельных категорий граждан в соответствии с долгосрочной целевой программой «Старшее поколение» (Доставка и пересылка единовременной адресной материальной помощи на ремонт жилого помещения одиноко проживающим пенсионерам старше 65 лет, одиноко проживающим супружеским парам из числа пенсионеров старше 65 лет)</t>
  </si>
  <si>
    <t>8000</t>
  </si>
  <si>
    <t>Субвенции на реализацию Закона края от 24 декабря 2009 года №9-4225 «О наделении органов местного самоуправления муниципальных районов и городских округов края государственными полномочиями по обеспечению жилыми помещениями детей-сирот и детей, оставшихся без попечения родителей, лиц из числа детей-сирот и детей, оставшихся без попечения родителей, не имеющих жилого помещения» (Обеспечение предоставления жилых помещений детям-сиротам и детям, оставшимся без попечения родителей, лицам из их числа по договорам найма специализированных жилых помещений)</t>
  </si>
  <si>
    <t>5301</t>
  </si>
  <si>
    <t>Субвенции на  реализацию Закона края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компенсации выпадающих доходов организаций жилищно-коммунального комплекса края при предоставлении коммунальных услуг и части размера платы граждан за коммунальные услуги»(Закон края «О наделении органов местного самоуправления городских округов и муниципальных районов края отдельными государственными полномочиями Красноярского края по компенсации выпадающих доходов организаций жилищно-коммунального комплекса края при предоставлении коммунальных услуг и части размера платы граждан за коммунальные услуги»)</t>
  </si>
  <si>
    <t>Субвенции на финансирование расходов, связанных с предоставлением ежемесячного пособия на ребенка, гражданам, имеющим детей, в соответствии с пунктом 18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</si>
  <si>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(Ежемесячная денежная выплата реабилитированным лицам и лицам, признанным пострадавшими от политических репрессий)</t>
  </si>
  <si>
    <t>Субвенции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ежемесячных денежных выплат)</t>
  </si>
  <si>
    <t>Субвенции на финансирование расходов, связанных с предоставлением мер социальной поддержки реабилитированным лицам и лицам, признанным пострадавшими от политических репрессий, в соответствии с пунктом 6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</si>
  <si>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(Предоставление субсидий в качестве помощи для оплаты жилья и коммунальных услуг отдельным категориям граждан)</t>
  </si>
  <si>
    <t>Субвенции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и пересылка субсидий, предоставляемых в качестве помощи для оплаты жилья и коммунальных услуг отдельным категориям граждан)</t>
  </si>
  <si>
    <t>Субвенции на финансирование расходов, связанных с предоставлением мер социальной поддержки по оплате жилья и коммунальных услуг отдельным категориям граждан, в форме субсидий для оплаты жилья и коммунальных услуг,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</si>
  <si>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(Предоставление субсидий гражданам в качестве помощи для оплаты жилья и коммунальных услуг с учетом их доходов)</t>
  </si>
  <si>
    <t>Субвенции на финансирование расходов, связанных с предоставлением субсидий гражданам в качестве помощи для оплаты жилья и коммунальных услуг с учетом их доходов, в соответствии с пунктом 2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(Доставка субсидий, предоставляемых гражданам в качестве помощи для оплаты жилья и коммунальных услуг с учетом их доходов)</t>
  </si>
  <si>
    <t>Субвенции бюджетам на оплату жилищно-коммунальных услуг отдельным категориям граждан</t>
  </si>
  <si>
    <t>Субвенции бюджетам муниципальных районов на оплату жилищно-коммунальных услуг отдельным категориям граждан</t>
  </si>
  <si>
    <t>Субвенции бюджетам на обеспечение мер социальной поддержки для лиц, награжденных знаком "Почетный донор СССР", "Почетный донор России"</t>
  </si>
  <si>
    <t>Субвенции бюджетам муниципальных районов на обеспечение мер социальной поддержки для лиц, награжденных знаком "Почетный донор СССР", "Почетный донор России"</t>
  </si>
  <si>
    <t>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</si>
  <si>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муниципальных районов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</si>
  <si>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Субвенции бюджетам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</si>
  <si>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</si>
  <si>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образований на ежемесячное денежное вознаграждение за классное руководство</t>
  </si>
  <si>
    <t>Субвенции бюджетам муниципальных районов на  ежемесячное денежное вознаграждение за классное руководство</t>
  </si>
  <si>
    <t>Субвенции бюджетам муниципальных образований на предоставление гражданам субсидий на оплату жилого помещения и коммунальных услуг</t>
  </si>
  <si>
    <t>Субвенции бюджетам муниципальных районов на предоставление гражданам субсидий на оплату жилого помещения и коммунальных услуг</t>
  </si>
  <si>
    <t>Субвенции бюджетам муниципальных образований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</si>
  <si>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районов на обеспечение жилыми помещениями детей-сирот, детей, оставшихся без попечения родителей, а также детей, находящихся под опекой (попечительством), не имеющих закрепленного жилого помещения</t>
  </si>
  <si>
    <t>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t>
  </si>
  <si>
    <t>Субвенции бюджетам муниципальных районов на компенсацию части родительской платы за содержание ребенка в муниципальных образовательных учреждениях, реализующих основную общеобразовательную программу дошкольного образования</t>
  </si>
  <si>
    <t>Код классификации операций сектора государственного управления, относящихся к доходам бюджетов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</si>
  <si>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</si>
  <si>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Плата за выбросы загрязняющих веществ в атмосферный воздух стационарными объектами</t>
  </si>
  <si>
    <t>Плата за выбросы загрязняющих веществ в атмосферный воздух передвижными объектами</t>
  </si>
  <si>
    <t>Плата за сбросы загрязняющих веществ в водные объекты</t>
  </si>
  <si>
    <t>Плата за размещение отходов производства и потребления</t>
  </si>
  <si>
    <t>ДОХОДЫ ОТ ОКАЗАНИЯ ПЛАТНЫХ УСЛУГ(РАБОТ) И КОМПЕНСАЦИИ ЗАТРАТ ГОСУДАРСТВА</t>
  </si>
  <si>
    <t>Прочие доходы от оказания платных услуг(работ)</t>
  </si>
  <si>
    <t>990</t>
  </si>
  <si>
    <t>ДОТАЦИИ БЮДЖЕТАМ СУБЪЕКТОВ РОССИЙСКОЙ ФЕДЕРАЦИИ И МУНИЦИПАЛЬНЫХ ОБРАЗОВАНИЙ</t>
  </si>
  <si>
    <t>003</t>
  </si>
  <si>
    <t>Дотации бюджетам на поддержку мер по обеспечению сбалансированности бюджетов</t>
  </si>
  <si>
    <t>Дотации бюджетам муниципальных районов на поддержку мер по обеспечению сбалансированности бюджетов</t>
  </si>
  <si>
    <t>Межбюджетные трансферты, передаваемые  бюджетам муниципальных районов из бюджета Новокамалинского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</si>
  <si>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Новосолянского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</si>
  <si>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поселка Саянский на осуществление части полномочий по решению вопросов местного значения в соответствии с заключенными соглашениями</t>
  </si>
  <si>
    <t>Прочие безвозмездные поступления в бюджеты муниципальных районов от бюджетов поселений</t>
  </si>
  <si>
    <t>1018</t>
  </si>
  <si>
    <t>1019</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</si>
  <si>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</si>
  <si>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0311</t>
  </si>
  <si>
    <t>012</t>
  </si>
  <si>
    <t>10</t>
  </si>
  <si>
    <t>120</t>
  </si>
  <si>
    <t>0312</t>
  </si>
  <si>
    <t>0411</t>
  </si>
  <si>
    <t>0413</t>
  </si>
  <si>
    <t>0414</t>
  </si>
  <si>
    <t>321</t>
  </si>
  <si>
    <t>Доходы районного бюджета 2014 года</t>
  </si>
  <si>
    <t>Межбюджетные трансферты, передаваемые  бюджетам муниципальных районов из бюджета Красногорьевского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</si>
  <si>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Малокамалинского сельсовета на осуществление части полномочий по решению вопросов местного значения в соответствии с заключенными соглашениями</t>
  </si>
  <si>
    <t>Межбюджетные трансферты, передаваемые  бюджетам муниципальных районов из бюджета Налобинского сельсовета на осуществление части полномочий по решению вопросов местного значения в соответствии с заключенными соглашениями</t>
  </si>
  <si>
    <t>Прочие субсидии</t>
  </si>
  <si>
    <t>Приложение № 4</t>
  </si>
  <si>
    <t xml:space="preserve"> Межбюджетные трансферты, передаваемые бюджетам на комплектование книжных фондов библиотек муниципальных образований края за счет средств федерального бюджета</t>
  </si>
  <si>
    <t>1000</t>
  </si>
  <si>
    <t>Межбюджетные трансферты, передаваемые  бюджетам муниципальных районов из бюджета поселка Урал на осуществление части полномочий по решению вопросов местного значения в соответствии с заключенными соглашениями</t>
  </si>
  <si>
    <t>Наименование групп, подгрупп, статей, подстатей, элементов, подвидов доходов, кодов классификации операций сектора  государственного управления, относящихся к доходам бюджетов</t>
  </si>
  <si>
    <t>000</t>
  </si>
  <si>
    <t>1</t>
  </si>
  <si>
    <t>00</t>
  </si>
  <si>
    <t>010</t>
  </si>
  <si>
    <t>020</t>
  </si>
  <si>
    <t>021</t>
  </si>
  <si>
    <t>022</t>
  </si>
  <si>
    <t>040</t>
  </si>
  <si>
    <t>тыс.руб.</t>
  </si>
  <si>
    <t>№ строки</t>
  </si>
  <si>
    <t>2</t>
  </si>
  <si>
    <t>001</t>
  </si>
  <si>
    <t>4701</t>
  </si>
  <si>
    <t>Субвенции на реализацию Закона края от 21 декабря 2010 года № 11-5564 «О наделении органов местного самоуправления государственными полномочиями в области архивного дела» (Осуществление государственных полномочий в области архивного дела)</t>
  </si>
  <si>
    <t>Субсидии на оплату стоимости набора продуктов питания или готовых блюд и их транспортировку в лагерях с дневным пребыванием детей (Оплата стоимости набора продуктов питания или готовых блюд и их транспортировку в лагерях с дневным пребыванием детей)</t>
  </si>
  <si>
    <t>Субвенции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подпунктами «е», «ж», пункта 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населения»(Ежегодная денежная выплата отдельным категориям граждан, подвергшимся радиационному воздействию)</t>
  </si>
  <si>
    <t>Субвенции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подпунктами «е», «ж», пункта 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населения»(Ежемесячная денежная выплата членам семей отдельных категорий граждан, подвергшихся радиационному воздействию)</t>
  </si>
  <si>
    <t>Субвенции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подпунктами «е», «ж», пункта 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населения»(Доставка и пересылка ежегодных денежных выплат отдельным категориям граждан, подвергшимся радиационному воздействию и ежемесячных денежных выплат членам семей отдельных категорий граждан, подвергшихся радиационному воздействию)</t>
  </si>
  <si>
    <t>Субвенции на финансирование расходов, связанных с предоставлением дополнительных мер социальной поддержки гражданам, подвергшимся радиационному воздействию, и членам их семей, в соответствии с подпунктами «е», «ж», пункта 3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</si>
  <si>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на финансирование расходов, связанных с предоставлением дополнительных мер социальной поддержки беременным енщинам в соответствии с пунктом 17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t>
  </si>
  <si>
    <t>Субвенции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 (Компенсация стоимости проезда к месту проведения медицинских консультаций, обследования, лечения, пренатальной (дородовой) диагностики нарушений развития ребенка, родоразрешения и обратно)</t>
  </si>
  <si>
    <t>Субвенции на финансирование расходов, связанных с предоставлением дополнительных мер социальной поддержки беременным женщинам в соответствии с пунктом 17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населения»(Доставка и пересылка компенсации стоимости проезда)</t>
  </si>
  <si>
    <t>Субвенции на реализацию Закона края от 25 января 2007 года № 21-5725 «О наделении органов местного самоуправления муниципальных районов и городских округов края государственными полномочиями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 а также по организации перевозки и сопровождения таких детей в краевые государственные  учреждения здравоохранения (дома ребенка)»  (Осуществление государственных полномочий по организации круглосуточного приема, содержания, выхаживания и воспитания детей в возрасте до четырех лет, заблудившихся, подкинутых, оставшихся без попечения родителей или иных законных представителей, в муниципальных учреждениях здравоохранения, а в случае их отсутствия - в иных учреждениях здравоохранения, а также по организации перевозки и сопровождения таких детей в краевые государственные учреждения здравоохранения (дома ребенка))</t>
  </si>
  <si>
    <t>Субвенции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в соответствии с постановлением Правительства Российской Федерации от 31 декабря 2010 года № 1238 «О порядке распределения и предоставления субсидий из федерального бюджета бюджетам субъектов Российской Федерации на выплату денежного вознаграждения за выполнение функций классного руководителя педагогическим работникам государственных образовательных учреждений субъектов Российской Федерации и муниципальных образовательных учреждений» и постановлением Правительства Красноярского края, устанавливающим порядок предоставления бюджетам муниципальных образований края субвенций на выплату денежного вознаграждения за выполнение функций классного руководителя педагогическим работникам муниципальных образовательных учреждений (Ежемесячное денежное вознаграждение за классное руководство за счет средств краевого бюджета)</t>
  </si>
  <si>
    <t>Субвенции на 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соответствии с подпунктом 6.1 пункта 1 статьи 29 Закона Российской Федерации от 10 июля 1992 года № 3266-1 «Об образовании», пунктом 10 статьи 8 Закона края от 3 декабря 2004 года № 12-2674 «Об образовании»(Финансовое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соответствии с подпунктом 6.1 пункта 1 статьи 29 Закона Российской Федерации от 10 июля 1992 года № 3266-1 «Об образовании», пунктом 10 статьи 8 Закона края от 3 декабря 2004 года № 12-2674 «Об образовании»)</t>
  </si>
  <si>
    <t>Субвенции на реализацию Закона края от 20 декабря 2007 года № 4-1089 «О наделении органов местного самоуправления муниципальных районов и городских округов края государственными полномочиями по организации и осуществлению деятельности по опеке и попечительству в отношении несовершеннолетних» (Осуществление государственных полномочий по организации и осуществлению деятельности по опеке и попечительству в отношении несовершеннолетних)</t>
  </si>
  <si>
    <t>Субвенции на  финансирование расходов по социальному обслуживанию населения, в том числе по предоставлению мер социальной поддержки работникам муниципальных учреждений социального обслуживания, в соответствии с пунктом 4 статьи 1 Закона края от 9 декабря 2010 года № 11-5397 «О наделении органов местного самоуправления муниципальных районов и городских округов края отдельными государственными полномочиями в сфере социальной поддержки и социального обслуживания населения»(Субвенции на реализацию полномочий по содержанию учреждений социального обслуживания населения по Закону края от 10 декабря 2004 года № 12-2705 «О социальном обслуживании населения»)</t>
  </si>
  <si>
    <t>Субвенции на реализацию Закона края от 23 апреля 2009 года № 8-3170 «О наделении органов местного самоуправления муниципальных образований края государственными полномочиями по созданию и обеспечению деятельности административных комиссий» (Субвенции на выполнение государственных полномочий по созданию и обеспечению деятельности административных комиссий)</t>
  </si>
  <si>
    <t>Субвенции на реализацию Закона края от 1 декабря 2011 года № 13-6638 «О наделении органов местного самоуправления муниципальных районов и городских округов края государственными полномочиями по организации оказания отдельных видов медицинской помощи» (Осуществление государственных полномочий по организации оказания медицинской помощи на территории Красноярского края муниципальными учреждениями, за исключением расходов, осуществляемых через систему обязательного медицинского страхования)</t>
  </si>
</sst>
</file>

<file path=xl/styles.xml><?xml version="1.0" encoding="utf-8"?>
<styleSheet xmlns="http://schemas.openxmlformats.org/spreadsheetml/2006/main">
  <numFmts count="1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FC19]d\ mmmm\ yyyy\ &quot;г.&quot;"/>
    <numFmt numFmtId="170" formatCode="#,##0.000"/>
    <numFmt numFmtId="171" formatCode="0.000"/>
    <numFmt numFmtId="172" formatCode="0.0"/>
  </numFmts>
  <fonts count="31">
    <font>
      <sz val="10"/>
      <name val="Arial Cyr"/>
      <family val="0"/>
    </font>
    <font>
      <b/>
      <sz val="10"/>
      <color indexed="63"/>
      <name val="Arial"/>
      <family val="2"/>
    </font>
    <font>
      <sz val="8"/>
      <color indexed="8"/>
      <name val="ARIAL"/>
      <family val="2"/>
    </font>
    <font>
      <b/>
      <sz val="12"/>
      <color indexed="8"/>
      <name val="ARIAL"/>
      <family val="2"/>
    </font>
    <font>
      <sz val="10"/>
      <color indexed="8"/>
      <name val="Arial"/>
      <family val="2"/>
    </font>
    <font>
      <sz val="10"/>
      <color indexed="63"/>
      <name val="Arial"/>
      <family val="2"/>
    </font>
    <font>
      <sz val="9"/>
      <name val="ARIAL"/>
      <family val="2"/>
    </font>
    <font>
      <b/>
      <sz val="9"/>
      <name val="Arial"/>
      <family val="2"/>
    </font>
    <font>
      <sz val="10"/>
      <name val="Times New Roman"/>
      <family val="1"/>
    </font>
    <font>
      <b/>
      <sz val="10"/>
      <name val="Times New Roman"/>
      <family val="1"/>
    </font>
    <font>
      <sz val="9"/>
      <name val="Arial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Cyr"/>
      <family val="0"/>
    </font>
    <font>
      <u val="single"/>
      <sz val="10"/>
      <color indexed="36"/>
      <name val="Arial Cyr"/>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hair"/>
      <bottom style="hair"/>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7" borderId="1" applyNumberFormat="0" applyAlignment="0" applyProtection="0"/>
    <xf numFmtId="0" fontId="15" fillId="20" borderId="2" applyNumberFormat="0" applyAlignment="0" applyProtection="0"/>
    <xf numFmtId="0" fontId="16" fillId="20" borderId="1" applyNumberFormat="0" applyAlignment="0" applyProtection="0"/>
    <xf numFmtId="0" fontId="29"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0" borderId="6" applyNumberFormat="0" applyFill="0" applyAlignment="0" applyProtection="0"/>
    <xf numFmtId="0" fontId="21" fillId="21" borderId="7" applyNumberFormat="0" applyAlignment="0" applyProtection="0"/>
    <xf numFmtId="0" fontId="22" fillId="0" borderId="0" applyNumberFormat="0" applyFill="0" applyBorder="0" applyAlignment="0" applyProtection="0"/>
    <xf numFmtId="0" fontId="23" fillId="22" borderId="0" applyNumberFormat="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24" fillId="3" borderId="0" applyNumberFormat="0" applyBorder="0" applyAlignment="0" applyProtection="0"/>
    <xf numFmtId="0" fontId="25"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6" fillId="0" borderId="9" applyNumberFormat="0" applyFill="0" applyAlignment="0" applyProtection="0"/>
    <xf numFmtId="0" fontId="2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4" borderId="0" applyNumberFormat="0" applyBorder="0" applyAlignment="0" applyProtection="0"/>
  </cellStyleXfs>
  <cellXfs count="65">
    <xf numFmtId="0" fontId="0" fillId="0" borderId="0" xfId="0" applyAlignment="1">
      <alignment/>
    </xf>
    <xf numFmtId="0" fontId="4" fillId="0" borderId="10" xfId="53" applyFont="1" applyBorder="1" applyAlignment="1">
      <alignment horizontal="center" vertical="center" wrapText="1"/>
    </xf>
    <xf numFmtId="0" fontId="2" fillId="0" borderId="10" xfId="53" applyFont="1" applyBorder="1" applyAlignment="1">
      <alignment horizontal="center" textRotation="90" wrapText="1"/>
    </xf>
    <xf numFmtId="0" fontId="4" fillId="0" borderId="10" xfId="53" applyFont="1" applyBorder="1" applyAlignment="1" applyProtection="1">
      <alignment horizontal="center" vertical="center"/>
      <protection locked="0"/>
    </xf>
    <xf numFmtId="0" fontId="7" fillId="0" borderId="10" xfId="0" applyFont="1" applyBorder="1" applyAlignment="1">
      <alignment horizontal="center" vertical="top"/>
    </xf>
    <xf numFmtId="49" fontId="7" fillId="0" borderId="10" xfId="0" applyNumberFormat="1" applyFont="1" applyBorder="1" applyAlignment="1">
      <alignment horizontal="center" vertical="top"/>
    </xf>
    <xf numFmtId="170" fontId="7" fillId="0" borderId="10" xfId="0" applyNumberFormat="1" applyFont="1" applyBorder="1" applyAlignment="1">
      <alignment vertical="top"/>
    </xf>
    <xf numFmtId="0" fontId="6" fillId="0" borderId="10" xfId="0" applyFont="1" applyBorder="1" applyAlignment="1">
      <alignment horizontal="center" vertical="top"/>
    </xf>
    <xf numFmtId="49" fontId="6" fillId="0" borderId="10" xfId="0" applyNumberFormat="1" applyFont="1" applyBorder="1" applyAlignment="1">
      <alignment horizontal="center" vertical="top"/>
    </xf>
    <xf numFmtId="170" fontId="6" fillId="0" borderId="10" xfId="0" applyNumberFormat="1" applyFont="1" applyBorder="1" applyAlignment="1">
      <alignment vertical="top"/>
    </xf>
    <xf numFmtId="0" fontId="8" fillId="0" borderId="10" xfId="0" applyFont="1" applyBorder="1" applyAlignment="1">
      <alignment horizontal="justify" vertical="top" wrapText="1"/>
    </xf>
    <xf numFmtId="0" fontId="8" fillId="0" borderId="10" xfId="0" applyFont="1" applyBorder="1" applyAlignment="1">
      <alignment horizontal="left" vertical="top" wrapText="1"/>
    </xf>
    <xf numFmtId="0" fontId="7" fillId="0" borderId="10" xfId="0" applyFont="1" applyBorder="1" applyAlignment="1">
      <alignment/>
    </xf>
    <xf numFmtId="0" fontId="9" fillId="0" borderId="10" xfId="0" applyFont="1" applyBorder="1" applyAlignment="1">
      <alignment horizontal="left" vertical="top" wrapText="1"/>
    </xf>
    <xf numFmtId="0" fontId="9" fillId="0" borderId="10" xfId="0" applyFont="1" applyBorder="1" applyAlignment="1">
      <alignment horizontal="justify" vertical="top" wrapText="1"/>
    </xf>
    <xf numFmtId="4" fontId="0" fillId="0" borderId="0" xfId="0" applyNumberFormat="1" applyAlignment="1">
      <alignment/>
    </xf>
    <xf numFmtId="170" fontId="6" fillId="0" borderId="10" xfId="0" applyNumberFormat="1" applyFont="1" applyBorder="1" applyAlignment="1">
      <alignment vertical="justify"/>
    </xf>
    <xf numFmtId="170" fontId="6" fillId="24" borderId="10" xfId="0" applyNumberFormat="1" applyFont="1" applyFill="1" applyBorder="1" applyAlignment="1">
      <alignment vertical="top"/>
    </xf>
    <xf numFmtId="0" fontId="0" fillId="24" borderId="0" xfId="0" applyFill="1" applyAlignment="1">
      <alignment/>
    </xf>
    <xf numFmtId="170" fontId="7" fillId="24" borderId="10" xfId="0" applyNumberFormat="1" applyFont="1" applyFill="1" applyBorder="1" applyAlignment="1">
      <alignment vertical="top"/>
    </xf>
    <xf numFmtId="170" fontId="7" fillId="24" borderId="10" xfId="0" applyNumberFormat="1" applyFont="1" applyFill="1" applyBorder="1" applyAlignment="1">
      <alignment/>
    </xf>
    <xf numFmtId="49" fontId="5" fillId="0" borderId="10" xfId="53" applyNumberFormat="1" applyFont="1" applyBorder="1" applyAlignment="1" applyProtection="1">
      <alignment horizontal="center" vertical="center"/>
      <protection locked="0"/>
    </xf>
    <xf numFmtId="49" fontId="3" fillId="0" borderId="0" xfId="53" applyNumberFormat="1" applyFont="1" applyAlignment="1" applyProtection="1">
      <alignment horizontal="center" vertical="top" wrapText="1"/>
      <protection locked="0"/>
    </xf>
    <xf numFmtId="0" fontId="0" fillId="24" borderId="10" xfId="0" applyFill="1" applyBorder="1" applyAlignment="1">
      <alignment horizontal="center"/>
    </xf>
    <xf numFmtId="170" fontId="0" fillId="24" borderId="10" xfId="0" applyNumberFormat="1" applyFill="1" applyBorder="1" applyAlignment="1">
      <alignment horizontal="right" vertical="justify"/>
    </xf>
    <xf numFmtId="170" fontId="6" fillId="24" borderId="10" xfId="0" applyNumberFormat="1" applyFont="1" applyFill="1" applyBorder="1" applyAlignment="1">
      <alignment horizontal="right" vertical="justify"/>
    </xf>
    <xf numFmtId="170" fontId="10" fillId="24" borderId="10" xfId="0" applyNumberFormat="1" applyFont="1" applyFill="1" applyBorder="1" applyAlignment="1">
      <alignment horizontal="right" vertical="justify"/>
    </xf>
    <xf numFmtId="0" fontId="8" fillId="0" borderId="11" xfId="0" applyFont="1" applyBorder="1" applyAlignment="1">
      <alignment horizontal="left" vertical="center" wrapText="1"/>
    </xf>
    <xf numFmtId="0" fontId="11" fillId="0" borderId="10" xfId="0" applyFont="1" applyBorder="1" applyAlignment="1">
      <alignment horizontal="justify"/>
    </xf>
    <xf numFmtId="0" fontId="8" fillId="0" borderId="10" xfId="0" applyFont="1" applyFill="1" applyBorder="1" applyAlignment="1">
      <alignment horizontal="justify" vertical="top" wrapText="1"/>
    </xf>
    <xf numFmtId="0" fontId="8" fillId="0" borderId="10" xfId="0" applyNumberFormat="1" applyFont="1" applyFill="1" applyBorder="1" applyAlignment="1">
      <alignment horizontal="justify" vertical="top" wrapText="1"/>
    </xf>
    <xf numFmtId="49" fontId="7" fillId="0" borderId="10" xfId="0" applyNumberFormat="1" applyFont="1" applyFill="1" applyBorder="1" applyAlignment="1">
      <alignment horizontal="center" vertical="top"/>
    </xf>
    <xf numFmtId="0" fontId="9" fillId="0" borderId="10" xfId="0" applyFont="1" applyFill="1" applyBorder="1" applyAlignment="1">
      <alignment horizontal="justify" vertical="top" wrapText="1"/>
    </xf>
    <xf numFmtId="49" fontId="6" fillId="0" borderId="10" xfId="0" applyNumberFormat="1" applyFont="1" applyFill="1" applyBorder="1" applyAlignment="1">
      <alignment horizontal="center" vertical="top"/>
    </xf>
    <xf numFmtId="170" fontId="7" fillId="0" borderId="10" xfId="0" applyNumberFormat="1" applyFont="1" applyFill="1" applyBorder="1" applyAlignment="1">
      <alignment vertical="top"/>
    </xf>
    <xf numFmtId="170" fontId="6" fillId="0" borderId="10" xfId="0" applyNumberFormat="1" applyFont="1" applyFill="1" applyBorder="1" applyAlignment="1">
      <alignment vertical="top"/>
    </xf>
    <xf numFmtId="4" fontId="6" fillId="0" borderId="10" xfId="0" applyNumberFormat="1" applyFont="1" applyFill="1" applyBorder="1" applyAlignment="1">
      <alignment vertical="top"/>
    </xf>
    <xf numFmtId="170" fontId="10" fillId="0" borderId="10" xfId="0" applyNumberFormat="1" applyFont="1" applyFill="1" applyBorder="1" applyAlignment="1">
      <alignment horizontal="right" vertical="justify"/>
    </xf>
    <xf numFmtId="170" fontId="6" fillId="0" borderId="10" xfId="0" applyNumberFormat="1" applyFont="1" applyFill="1" applyBorder="1" applyAlignment="1">
      <alignment horizontal="right" vertical="justify"/>
    </xf>
    <xf numFmtId="0" fontId="0" fillId="0" borderId="0" xfId="0" applyFill="1" applyAlignment="1">
      <alignment/>
    </xf>
    <xf numFmtId="170" fontId="6" fillId="0" borderId="10" xfId="0" applyNumberFormat="1" applyFont="1" applyFill="1" applyBorder="1" applyAlignment="1">
      <alignment vertical="justify"/>
    </xf>
    <xf numFmtId="0" fontId="8" fillId="0" borderId="0" xfId="0" applyFont="1" applyAlignment="1">
      <alignment horizontal="justify" vertical="top" wrapText="1"/>
    </xf>
    <xf numFmtId="49" fontId="6" fillId="0" borderId="10" xfId="0" applyNumberFormat="1" applyFont="1" applyFill="1" applyBorder="1" applyAlignment="1">
      <alignment horizontal="center" vertical="top"/>
    </xf>
    <xf numFmtId="0" fontId="0" fillId="0" borderId="10" xfId="0" applyFill="1" applyBorder="1" applyAlignment="1">
      <alignment horizontal="center" vertical="top"/>
    </xf>
    <xf numFmtId="0" fontId="6" fillId="0" borderId="12" xfId="0" applyFont="1" applyBorder="1" applyAlignment="1">
      <alignment horizontal="center" vertical="top"/>
    </xf>
    <xf numFmtId="0" fontId="0" fillId="0" borderId="13" xfId="0" applyBorder="1" applyAlignment="1">
      <alignment horizontal="center" vertical="top"/>
    </xf>
    <xf numFmtId="170" fontId="6" fillId="0" borderId="10" xfId="0" applyNumberFormat="1" applyFont="1" applyFill="1" applyBorder="1" applyAlignment="1">
      <alignment horizontal="right" vertical="justify"/>
    </xf>
    <xf numFmtId="170" fontId="10" fillId="0" borderId="10" xfId="0" applyNumberFormat="1" applyFont="1" applyFill="1" applyBorder="1" applyAlignment="1">
      <alignment horizontal="right" vertical="justify"/>
    </xf>
    <xf numFmtId="0" fontId="7" fillId="0" borderId="10" xfId="0" applyFont="1" applyBorder="1" applyAlignment="1">
      <alignment horizontal="center" vertical="top"/>
    </xf>
    <xf numFmtId="170" fontId="6" fillId="0" borderId="12" xfId="0" applyNumberFormat="1" applyFont="1" applyFill="1" applyBorder="1" applyAlignment="1">
      <alignment vertical="top"/>
    </xf>
    <xf numFmtId="170" fontId="6" fillId="0" borderId="13" xfId="0" applyNumberFormat="1" applyFont="1" applyFill="1" applyBorder="1" applyAlignment="1">
      <alignment vertical="top"/>
    </xf>
    <xf numFmtId="49" fontId="4" fillId="0" borderId="0" xfId="53" applyNumberFormat="1" applyFont="1" applyAlignment="1" applyProtection="1">
      <alignment horizontal="right" wrapText="1"/>
      <protection locked="0"/>
    </xf>
    <xf numFmtId="4" fontId="5" fillId="0" borderId="10" xfId="53" applyNumberFormat="1" applyFont="1" applyBorder="1" applyAlignment="1" applyProtection="1">
      <alignment horizontal="center" vertical="center" wrapText="1"/>
      <protection locked="0"/>
    </xf>
    <xf numFmtId="170" fontId="6" fillId="0" borderId="10" xfId="0" applyNumberFormat="1" applyFont="1" applyFill="1" applyBorder="1" applyAlignment="1">
      <alignment vertical="top"/>
    </xf>
    <xf numFmtId="170" fontId="0" fillId="0" borderId="10" xfId="0" applyNumberFormat="1" applyFill="1" applyBorder="1" applyAlignment="1">
      <alignment vertical="top"/>
    </xf>
    <xf numFmtId="0" fontId="4" fillId="0" borderId="10" xfId="53" applyFont="1" applyBorder="1" applyAlignment="1">
      <alignment horizontal="center" vertical="center" wrapText="1"/>
    </xf>
    <xf numFmtId="0" fontId="0" fillId="0" borderId="10" xfId="0" applyBorder="1" applyAlignment="1">
      <alignment horizontal="center" vertical="center" wrapText="1"/>
    </xf>
    <xf numFmtId="49" fontId="3" fillId="0" borderId="0" xfId="53" applyNumberFormat="1" applyFont="1" applyAlignment="1">
      <alignment horizontal="center" vertical="top" wrapText="1"/>
    </xf>
    <xf numFmtId="0" fontId="0" fillId="0" borderId="0" xfId="0" applyAlignment="1">
      <alignment horizontal="center" vertical="top" wrapText="1"/>
    </xf>
    <xf numFmtId="0" fontId="2" fillId="0" borderId="14" xfId="53" applyFont="1" applyBorder="1" applyAlignment="1">
      <alignment horizontal="right"/>
    </xf>
    <xf numFmtId="0" fontId="4" fillId="0" borderId="10" xfId="53" applyFont="1" applyBorder="1" applyAlignment="1" applyProtection="1">
      <alignment horizontal="center" vertical="center" textRotation="90" wrapText="1"/>
      <protection locked="0"/>
    </xf>
    <xf numFmtId="0" fontId="8" fillId="0" borderId="10" xfId="0" applyFont="1" applyFill="1" applyBorder="1" applyAlignment="1">
      <alignment horizontal="justify" vertical="top" wrapText="1"/>
    </xf>
    <xf numFmtId="49" fontId="8" fillId="0" borderId="0" xfId="0" applyNumberFormat="1" applyFont="1" applyFill="1" applyAlignment="1">
      <alignment horizontal="justify"/>
    </xf>
    <xf numFmtId="0" fontId="8" fillId="0" borderId="10" xfId="53" applyNumberFormat="1" applyFont="1" applyFill="1" applyBorder="1" applyAlignment="1">
      <alignment horizontal="justify" vertical="top" wrapText="1"/>
    </xf>
    <xf numFmtId="0" fontId="8" fillId="0" borderId="0" xfId="0" applyFont="1" applyFill="1" applyAlignment="1">
      <alignment horizontal="justify" vertical="top"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39"/>
  <sheetViews>
    <sheetView tabSelected="1" zoomScale="90" zoomScaleNormal="90" zoomScalePageLayoutView="0" workbookViewId="0" topLeftCell="A1">
      <selection activeCell="A239" sqref="A239:B239"/>
    </sheetView>
  </sheetViews>
  <sheetFormatPr defaultColWidth="9.00390625" defaultRowHeight="12.75"/>
  <cols>
    <col min="1" max="1" width="8.625" style="0" customWidth="1"/>
    <col min="2" max="2" width="5.75390625" style="0" customWidth="1"/>
    <col min="3" max="3" width="4.375" style="0" customWidth="1"/>
    <col min="4" max="4" width="5.75390625" style="0" customWidth="1"/>
    <col min="5" max="5" width="3.625" style="0" customWidth="1"/>
    <col min="6" max="6" width="4.25390625" style="0" customWidth="1"/>
    <col min="7" max="7" width="3.75390625" style="0" customWidth="1"/>
    <col min="8" max="8" width="5.00390625" style="0" bestFit="1" customWidth="1"/>
    <col min="9" max="9" width="13.875" style="0" customWidth="1"/>
    <col min="10" max="10" width="43.875" style="0" customWidth="1"/>
    <col min="11" max="11" width="15.25390625" style="15" customWidth="1"/>
    <col min="12" max="12" width="12.00390625" style="18" bestFit="1" customWidth="1"/>
    <col min="13" max="13" width="12.25390625" style="18" customWidth="1"/>
  </cols>
  <sheetData>
    <row r="1" spans="1:13" ht="19.5" customHeight="1">
      <c r="A1" s="51" t="s">
        <v>355</v>
      </c>
      <c r="B1" s="51"/>
      <c r="C1" s="51"/>
      <c r="D1" s="51"/>
      <c r="E1" s="51"/>
      <c r="F1" s="51"/>
      <c r="G1" s="51"/>
      <c r="H1" s="51"/>
      <c r="I1" s="51"/>
      <c r="J1" s="51"/>
      <c r="K1" s="51"/>
      <c r="L1" s="51"/>
      <c r="M1" s="51"/>
    </row>
    <row r="2" spans="1:13" ht="19.5" customHeight="1">
      <c r="A2" s="22"/>
      <c r="B2" s="22"/>
      <c r="C2" s="22"/>
      <c r="D2" s="22"/>
      <c r="E2" s="22"/>
      <c r="F2" s="22"/>
      <c r="G2" s="22"/>
      <c r="H2" s="22"/>
      <c r="I2" s="22"/>
      <c r="J2" s="51" t="s">
        <v>199</v>
      </c>
      <c r="K2" s="51"/>
      <c r="L2" s="51"/>
      <c r="M2" s="51"/>
    </row>
    <row r="3" spans="1:13" ht="19.5" customHeight="1">
      <c r="A3" s="22"/>
      <c r="B3" s="22"/>
      <c r="C3" s="22"/>
      <c r="D3" s="22"/>
      <c r="E3" s="22"/>
      <c r="F3" s="22"/>
      <c r="G3" s="22"/>
      <c r="H3" s="22"/>
      <c r="I3" s="22"/>
      <c r="J3" s="51" t="s">
        <v>200</v>
      </c>
      <c r="K3" s="51"/>
      <c r="L3" s="51"/>
      <c r="M3" s="51"/>
    </row>
    <row r="4" spans="1:13" ht="19.5" customHeight="1">
      <c r="A4" s="22"/>
      <c r="B4" s="22"/>
      <c r="C4" s="22"/>
      <c r="D4" s="22"/>
      <c r="E4" s="22"/>
      <c r="F4" s="22"/>
      <c r="G4" s="22"/>
      <c r="H4" s="22"/>
      <c r="I4" s="22"/>
      <c r="J4" s="51"/>
      <c r="K4" s="51"/>
      <c r="L4" s="51"/>
      <c r="M4" s="51"/>
    </row>
    <row r="5" spans="1:13" ht="19.5" customHeight="1">
      <c r="A5" s="51"/>
      <c r="B5" s="51"/>
      <c r="C5" s="51"/>
      <c r="D5" s="51"/>
      <c r="E5" s="51"/>
      <c r="F5" s="51"/>
      <c r="G5" s="51"/>
      <c r="H5" s="51"/>
      <c r="I5" s="51"/>
      <c r="J5" s="51"/>
      <c r="K5" s="51"/>
      <c r="L5" s="51"/>
      <c r="M5" s="51"/>
    </row>
    <row r="6" spans="1:13" ht="19.5" customHeight="1">
      <c r="A6" s="22"/>
      <c r="B6" s="22"/>
      <c r="C6" s="22"/>
      <c r="D6" s="22"/>
      <c r="E6" s="22"/>
      <c r="F6" s="22"/>
      <c r="G6" s="22"/>
      <c r="H6" s="22"/>
      <c r="I6" s="22"/>
      <c r="J6" s="51"/>
      <c r="K6" s="51"/>
      <c r="L6" s="51"/>
      <c r="M6" s="51"/>
    </row>
    <row r="7" spans="1:13" ht="19.5" customHeight="1">
      <c r="A7" s="22"/>
      <c r="B7" s="22"/>
      <c r="C7" s="22"/>
      <c r="D7" s="22"/>
      <c r="E7" s="22"/>
      <c r="F7" s="22"/>
      <c r="G7" s="22"/>
      <c r="H7" s="22"/>
      <c r="I7" s="22"/>
      <c r="J7" s="51"/>
      <c r="K7" s="51"/>
      <c r="L7" s="51"/>
      <c r="M7" s="51"/>
    </row>
    <row r="8" spans="1:13" ht="19.5" customHeight="1">
      <c r="A8" s="22"/>
      <c r="B8" s="22"/>
      <c r="C8" s="22"/>
      <c r="D8" s="22"/>
      <c r="E8" s="22"/>
      <c r="F8" s="22"/>
      <c r="G8" s="22"/>
      <c r="H8" s="22"/>
      <c r="I8" s="22"/>
      <c r="J8" s="51"/>
      <c r="K8" s="51"/>
      <c r="L8" s="51"/>
      <c r="M8" s="51"/>
    </row>
    <row r="9" spans="1:11" ht="28.5" customHeight="1">
      <c r="A9" s="57" t="s">
        <v>113</v>
      </c>
      <c r="B9" s="57"/>
      <c r="C9" s="57"/>
      <c r="D9" s="57"/>
      <c r="E9" s="57"/>
      <c r="F9" s="57"/>
      <c r="G9" s="57"/>
      <c r="H9" s="57"/>
      <c r="I9" s="57"/>
      <c r="J9" s="57"/>
      <c r="K9" s="58"/>
    </row>
    <row r="11" spans="1:13" ht="19.5" customHeight="1">
      <c r="A11" s="59" t="s">
        <v>368</v>
      </c>
      <c r="B11" s="59"/>
      <c r="C11" s="59"/>
      <c r="D11" s="59"/>
      <c r="E11" s="59"/>
      <c r="F11" s="59"/>
      <c r="G11" s="59"/>
      <c r="H11" s="59"/>
      <c r="I11" s="59"/>
      <c r="J11" s="59"/>
      <c r="K11" s="59"/>
      <c r="L11" s="59"/>
      <c r="M11" s="59"/>
    </row>
    <row r="12" spans="1:13" ht="27" customHeight="1">
      <c r="A12" s="60" t="s">
        <v>369</v>
      </c>
      <c r="B12" s="55" t="s">
        <v>21</v>
      </c>
      <c r="C12" s="55"/>
      <c r="D12" s="55"/>
      <c r="E12" s="55"/>
      <c r="F12" s="56"/>
      <c r="G12" s="56"/>
      <c r="H12" s="56"/>
      <c r="I12" s="56"/>
      <c r="J12" s="55" t="s">
        <v>359</v>
      </c>
      <c r="K12" s="52" t="s">
        <v>261</v>
      </c>
      <c r="L12" s="52" t="s">
        <v>350</v>
      </c>
      <c r="M12" s="52" t="s">
        <v>206</v>
      </c>
    </row>
    <row r="13" spans="1:13" ht="12.75" customHeight="1" hidden="1">
      <c r="A13" s="60"/>
      <c r="B13" s="56"/>
      <c r="C13" s="56"/>
      <c r="D13" s="56"/>
      <c r="E13" s="56"/>
      <c r="F13" s="56"/>
      <c r="G13" s="56"/>
      <c r="H13" s="56"/>
      <c r="I13" s="56"/>
      <c r="J13" s="56"/>
      <c r="K13" s="52"/>
      <c r="L13" s="52"/>
      <c r="M13" s="52"/>
    </row>
    <row r="14" spans="1:13" ht="99" customHeight="1">
      <c r="A14" s="60"/>
      <c r="B14" s="2" t="s">
        <v>22</v>
      </c>
      <c r="C14" s="2" t="s">
        <v>23</v>
      </c>
      <c r="D14" s="2" t="s">
        <v>24</v>
      </c>
      <c r="E14" s="2" t="s">
        <v>25</v>
      </c>
      <c r="F14" s="2" t="s">
        <v>26</v>
      </c>
      <c r="G14" s="2" t="s">
        <v>52</v>
      </c>
      <c r="H14" s="2" t="s">
        <v>27</v>
      </c>
      <c r="I14" s="2" t="s">
        <v>321</v>
      </c>
      <c r="J14" s="56"/>
      <c r="K14" s="52"/>
      <c r="L14" s="52"/>
      <c r="M14" s="52"/>
    </row>
    <row r="15" spans="1:13" ht="13.5" customHeight="1">
      <c r="A15" s="3"/>
      <c r="B15" s="1">
        <v>1</v>
      </c>
      <c r="C15" s="1">
        <v>2</v>
      </c>
      <c r="D15" s="1">
        <v>3</v>
      </c>
      <c r="E15" s="1">
        <v>4</v>
      </c>
      <c r="F15" s="1">
        <v>5</v>
      </c>
      <c r="G15" s="1">
        <v>6</v>
      </c>
      <c r="H15" s="1">
        <v>7</v>
      </c>
      <c r="I15" s="1">
        <v>8</v>
      </c>
      <c r="J15" s="1">
        <v>9</v>
      </c>
      <c r="K15" s="21">
        <v>10</v>
      </c>
      <c r="L15" s="23">
        <v>11</v>
      </c>
      <c r="M15" s="23">
        <v>12</v>
      </c>
    </row>
    <row r="16" spans="1:13" ht="12.75">
      <c r="A16" s="7">
        <v>1</v>
      </c>
      <c r="B16" s="5" t="s">
        <v>360</v>
      </c>
      <c r="C16" s="5" t="s">
        <v>361</v>
      </c>
      <c r="D16" s="5" t="s">
        <v>362</v>
      </c>
      <c r="E16" s="5" t="s">
        <v>362</v>
      </c>
      <c r="F16" s="5" t="s">
        <v>360</v>
      </c>
      <c r="G16" s="5" t="s">
        <v>362</v>
      </c>
      <c r="H16" s="5" t="s">
        <v>238</v>
      </c>
      <c r="I16" s="5" t="s">
        <v>360</v>
      </c>
      <c r="J16" s="13" t="s">
        <v>281</v>
      </c>
      <c r="K16" s="6">
        <f>K17+K25+K30+K33+K49+K55+K67+K74</f>
        <v>325306.865</v>
      </c>
      <c r="L16" s="6">
        <f>L17+L25+L30+L33+L49+L55+L67+L74</f>
        <v>342046.83</v>
      </c>
      <c r="M16" s="6">
        <f>M17+M25+M30+M33+M49+M55+M67+M74</f>
        <v>356770.11699999997</v>
      </c>
    </row>
    <row r="17" spans="1:13" ht="18" customHeight="1">
      <c r="A17" s="7">
        <f>A16+1</f>
        <v>2</v>
      </c>
      <c r="B17" s="5" t="s">
        <v>239</v>
      </c>
      <c r="C17" s="5" t="s">
        <v>361</v>
      </c>
      <c r="D17" s="5" t="s">
        <v>243</v>
      </c>
      <c r="E17" s="5" t="s">
        <v>362</v>
      </c>
      <c r="F17" s="5" t="s">
        <v>360</v>
      </c>
      <c r="G17" s="5" t="s">
        <v>362</v>
      </c>
      <c r="H17" s="5" t="s">
        <v>238</v>
      </c>
      <c r="I17" s="5" t="s">
        <v>360</v>
      </c>
      <c r="J17" s="13" t="s">
        <v>282</v>
      </c>
      <c r="K17" s="6">
        <f>K18+K21</f>
        <v>247769.70799999998</v>
      </c>
      <c r="L17" s="6">
        <f>L18+L21</f>
        <v>260062.70799999998</v>
      </c>
      <c r="M17" s="6">
        <f>M18+M21</f>
        <v>271430.708</v>
      </c>
    </row>
    <row r="18" spans="1:13" ht="12.75">
      <c r="A18" s="7">
        <f aca="true" t="shared" si="0" ref="A18:A81">A17+1</f>
        <v>3</v>
      </c>
      <c r="B18" s="8" t="s">
        <v>239</v>
      </c>
      <c r="C18" s="8" t="s">
        <v>361</v>
      </c>
      <c r="D18" s="8" t="s">
        <v>243</v>
      </c>
      <c r="E18" s="8" t="s">
        <v>243</v>
      </c>
      <c r="F18" s="8" t="s">
        <v>360</v>
      </c>
      <c r="G18" s="8" t="s">
        <v>362</v>
      </c>
      <c r="H18" s="8" t="s">
        <v>238</v>
      </c>
      <c r="I18" s="8" t="s">
        <v>241</v>
      </c>
      <c r="J18" s="11" t="s">
        <v>283</v>
      </c>
      <c r="K18" s="9">
        <f aca="true" t="shared" si="1" ref="K18:M19">K19</f>
        <v>23226.908</v>
      </c>
      <c r="L18" s="9">
        <f t="shared" si="1"/>
        <v>23226.908</v>
      </c>
      <c r="M18" s="9">
        <f t="shared" si="1"/>
        <v>23226.908</v>
      </c>
    </row>
    <row r="19" spans="1:13" ht="44.25" customHeight="1">
      <c r="A19" s="7">
        <f t="shared" si="0"/>
        <v>4</v>
      </c>
      <c r="B19" s="8" t="s">
        <v>239</v>
      </c>
      <c r="C19" s="8" t="s">
        <v>361</v>
      </c>
      <c r="D19" s="8" t="s">
        <v>243</v>
      </c>
      <c r="E19" s="8" t="s">
        <v>243</v>
      </c>
      <c r="F19" s="8" t="s">
        <v>363</v>
      </c>
      <c r="G19" s="8" t="s">
        <v>362</v>
      </c>
      <c r="H19" s="8" t="s">
        <v>238</v>
      </c>
      <c r="I19" s="8" t="s">
        <v>241</v>
      </c>
      <c r="J19" s="10" t="s">
        <v>111</v>
      </c>
      <c r="K19" s="9">
        <f t="shared" si="1"/>
        <v>23226.908</v>
      </c>
      <c r="L19" s="9">
        <f t="shared" si="1"/>
        <v>23226.908</v>
      </c>
      <c r="M19" s="9">
        <f t="shared" si="1"/>
        <v>23226.908</v>
      </c>
    </row>
    <row r="20" spans="1:13" ht="28.5" customHeight="1">
      <c r="A20" s="7">
        <f t="shared" si="0"/>
        <v>5</v>
      </c>
      <c r="B20" s="8" t="s">
        <v>239</v>
      </c>
      <c r="C20" s="8" t="s">
        <v>361</v>
      </c>
      <c r="D20" s="8" t="s">
        <v>243</v>
      </c>
      <c r="E20" s="8" t="s">
        <v>243</v>
      </c>
      <c r="F20" s="8" t="s">
        <v>342</v>
      </c>
      <c r="G20" s="8" t="s">
        <v>240</v>
      </c>
      <c r="H20" s="8" t="s">
        <v>238</v>
      </c>
      <c r="I20" s="8" t="s">
        <v>241</v>
      </c>
      <c r="J20" s="10" t="s">
        <v>237</v>
      </c>
      <c r="K20" s="9">
        <v>23226.908</v>
      </c>
      <c r="L20" s="26">
        <v>23226.908</v>
      </c>
      <c r="M20" s="26">
        <v>23226.908</v>
      </c>
    </row>
    <row r="21" spans="1:13" ht="12.75">
      <c r="A21" s="7">
        <f t="shared" si="0"/>
        <v>6</v>
      </c>
      <c r="B21" s="5" t="s">
        <v>239</v>
      </c>
      <c r="C21" s="5" t="s">
        <v>361</v>
      </c>
      <c r="D21" s="5" t="s">
        <v>243</v>
      </c>
      <c r="E21" s="5" t="s">
        <v>240</v>
      </c>
      <c r="F21" s="5" t="s">
        <v>360</v>
      </c>
      <c r="G21" s="5" t="s">
        <v>243</v>
      </c>
      <c r="H21" s="5" t="s">
        <v>238</v>
      </c>
      <c r="I21" s="5" t="s">
        <v>241</v>
      </c>
      <c r="J21" s="13" t="s">
        <v>242</v>
      </c>
      <c r="K21" s="6">
        <f>K24+K22+K23</f>
        <v>224542.8</v>
      </c>
      <c r="L21" s="6">
        <f>L24+L22+L23</f>
        <v>236835.8</v>
      </c>
      <c r="M21" s="6">
        <f>M24+M22+M23</f>
        <v>248203.8</v>
      </c>
    </row>
    <row r="22" spans="1:13" ht="81.75" customHeight="1">
      <c r="A22" s="7">
        <f t="shared" si="0"/>
        <v>7</v>
      </c>
      <c r="B22" s="8" t="s">
        <v>239</v>
      </c>
      <c r="C22" s="8" t="s">
        <v>361</v>
      </c>
      <c r="D22" s="8" t="s">
        <v>243</v>
      </c>
      <c r="E22" s="8" t="s">
        <v>240</v>
      </c>
      <c r="F22" s="8" t="s">
        <v>363</v>
      </c>
      <c r="G22" s="8" t="s">
        <v>243</v>
      </c>
      <c r="H22" s="8" t="s">
        <v>238</v>
      </c>
      <c r="I22" s="8" t="s">
        <v>241</v>
      </c>
      <c r="J22" s="11" t="s">
        <v>142</v>
      </c>
      <c r="K22" s="9">
        <v>224484.5</v>
      </c>
      <c r="L22" s="26">
        <v>236835.8</v>
      </c>
      <c r="M22" s="26">
        <v>248203.8</v>
      </c>
    </row>
    <row r="23" spans="1:13" ht="58.5" customHeight="1">
      <c r="A23" s="7">
        <f t="shared" si="0"/>
        <v>8</v>
      </c>
      <c r="B23" s="8" t="s">
        <v>239</v>
      </c>
      <c r="C23" s="8" t="s">
        <v>361</v>
      </c>
      <c r="D23" s="8" t="s">
        <v>243</v>
      </c>
      <c r="E23" s="8" t="s">
        <v>240</v>
      </c>
      <c r="F23" s="8" t="s">
        <v>155</v>
      </c>
      <c r="G23" s="8" t="s">
        <v>243</v>
      </c>
      <c r="H23" s="8" t="s">
        <v>238</v>
      </c>
      <c r="I23" s="8" t="s">
        <v>241</v>
      </c>
      <c r="J23" s="27" t="s">
        <v>198</v>
      </c>
      <c r="K23" s="9">
        <v>39.9</v>
      </c>
      <c r="L23" s="9">
        <v>0</v>
      </c>
      <c r="M23" s="9">
        <v>0</v>
      </c>
    </row>
    <row r="24" spans="1:13" ht="102" customHeight="1">
      <c r="A24" s="7">
        <f t="shared" si="0"/>
        <v>9</v>
      </c>
      <c r="B24" s="8" t="s">
        <v>239</v>
      </c>
      <c r="C24" s="8" t="s">
        <v>361</v>
      </c>
      <c r="D24" s="8" t="s">
        <v>243</v>
      </c>
      <c r="E24" s="8" t="s">
        <v>240</v>
      </c>
      <c r="F24" s="8" t="s">
        <v>367</v>
      </c>
      <c r="G24" s="8" t="s">
        <v>243</v>
      </c>
      <c r="H24" s="8" t="s">
        <v>238</v>
      </c>
      <c r="I24" s="8" t="s">
        <v>241</v>
      </c>
      <c r="J24" s="10" t="s">
        <v>112</v>
      </c>
      <c r="K24" s="9">
        <v>18.4</v>
      </c>
      <c r="L24" s="26">
        <v>0</v>
      </c>
      <c r="M24" s="26">
        <v>0</v>
      </c>
    </row>
    <row r="25" spans="1:13" ht="19.5" customHeight="1">
      <c r="A25" s="7">
        <f t="shared" si="0"/>
        <v>10</v>
      </c>
      <c r="B25" s="5" t="s">
        <v>239</v>
      </c>
      <c r="C25" s="5" t="s">
        <v>361</v>
      </c>
      <c r="D25" s="5" t="s">
        <v>286</v>
      </c>
      <c r="E25" s="5" t="s">
        <v>362</v>
      </c>
      <c r="F25" s="5" t="s">
        <v>360</v>
      </c>
      <c r="G25" s="5" t="s">
        <v>362</v>
      </c>
      <c r="H25" s="5" t="s">
        <v>238</v>
      </c>
      <c r="I25" s="5" t="s">
        <v>360</v>
      </c>
      <c r="J25" s="14" t="s">
        <v>244</v>
      </c>
      <c r="K25" s="6">
        <f>K26+K28</f>
        <v>10572.7</v>
      </c>
      <c r="L25" s="6">
        <f>L26+L28</f>
        <v>11195.4</v>
      </c>
      <c r="M25" s="6">
        <f>M26+M28</f>
        <v>11704.7</v>
      </c>
    </row>
    <row r="26" spans="1:13" ht="25.5">
      <c r="A26" s="7">
        <f t="shared" si="0"/>
        <v>11</v>
      </c>
      <c r="B26" s="8" t="s">
        <v>239</v>
      </c>
      <c r="C26" s="8" t="s">
        <v>361</v>
      </c>
      <c r="D26" s="8" t="s">
        <v>286</v>
      </c>
      <c r="E26" s="8" t="s">
        <v>240</v>
      </c>
      <c r="F26" s="8" t="s">
        <v>360</v>
      </c>
      <c r="G26" s="8" t="s">
        <v>240</v>
      </c>
      <c r="H26" s="8" t="s">
        <v>238</v>
      </c>
      <c r="I26" s="8" t="s">
        <v>241</v>
      </c>
      <c r="J26" s="11" t="s">
        <v>245</v>
      </c>
      <c r="K26" s="9">
        <f>K27</f>
        <v>9873</v>
      </c>
      <c r="L26" s="9">
        <f>L27</f>
        <v>10511</v>
      </c>
      <c r="M26" s="9">
        <f>M27</f>
        <v>11034</v>
      </c>
    </row>
    <row r="27" spans="1:13" ht="25.5">
      <c r="A27" s="7">
        <f t="shared" si="0"/>
        <v>12</v>
      </c>
      <c r="B27" s="8" t="s">
        <v>239</v>
      </c>
      <c r="C27" s="8" t="s">
        <v>361</v>
      </c>
      <c r="D27" s="8" t="s">
        <v>286</v>
      </c>
      <c r="E27" s="8" t="s">
        <v>240</v>
      </c>
      <c r="F27" s="8" t="s">
        <v>363</v>
      </c>
      <c r="G27" s="8" t="s">
        <v>240</v>
      </c>
      <c r="H27" s="8" t="s">
        <v>238</v>
      </c>
      <c r="I27" s="8" t="s">
        <v>241</v>
      </c>
      <c r="J27" s="11" t="s">
        <v>19</v>
      </c>
      <c r="K27" s="9">
        <v>9873</v>
      </c>
      <c r="L27" s="26">
        <v>10511</v>
      </c>
      <c r="M27" s="26">
        <v>11034</v>
      </c>
    </row>
    <row r="28" spans="1:13" ht="21" customHeight="1">
      <c r="A28" s="7">
        <f t="shared" si="0"/>
        <v>13</v>
      </c>
      <c r="B28" s="8" t="s">
        <v>239</v>
      </c>
      <c r="C28" s="8" t="s">
        <v>361</v>
      </c>
      <c r="D28" s="8" t="s">
        <v>286</v>
      </c>
      <c r="E28" s="8" t="s">
        <v>82</v>
      </c>
      <c r="F28" s="8" t="s">
        <v>360</v>
      </c>
      <c r="G28" s="8" t="s">
        <v>243</v>
      </c>
      <c r="H28" s="8" t="s">
        <v>238</v>
      </c>
      <c r="I28" s="8" t="s">
        <v>241</v>
      </c>
      <c r="J28" s="11" t="s">
        <v>246</v>
      </c>
      <c r="K28" s="9">
        <f>K29</f>
        <v>699.7</v>
      </c>
      <c r="L28" s="9">
        <f>L29</f>
        <v>684.4</v>
      </c>
      <c r="M28" s="9">
        <f>M29</f>
        <v>670.7</v>
      </c>
    </row>
    <row r="29" spans="1:13" ht="15" customHeight="1">
      <c r="A29" s="7">
        <f t="shared" si="0"/>
        <v>14</v>
      </c>
      <c r="B29" s="8" t="s">
        <v>239</v>
      </c>
      <c r="C29" s="8" t="s">
        <v>361</v>
      </c>
      <c r="D29" s="8" t="s">
        <v>286</v>
      </c>
      <c r="E29" s="8" t="s">
        <v>82</v>
      </c>
      <c r="F29" s="8" t="s">
        <v>363</v>
      </c>
      <c r="G29" s="8" t="s">
        <v>243</v>
      </c>
      <c r="H29" s="8" t="s">
        <v>238</v>
      </c>
      <c r="I29" s="8" t="s">
        <v>241</v>
      </c>
      <c r="J29" s="11" t="s">
        <v>246</v>
      </c>
      <c r="K29" s="9">
        <v>699.7</v>
      </c>
      <c r="L29" s="26">
        <v>684.4</v>
      </c>
      <c r="M29" s="26">
        <v>670.7</v>
      </c>
    </row>
    <row r="30" spans="1:13" ht="12.75">
      <c r="A30" s="7">
        <f t="shared" si="0"/>
        <v>15</v>
      </c>
      <c r="B30" s="5" t="s">
        <v>360</v>
      </c>
      <c r="C30" s="5" t="s">
        <v>361</v>
      </c>
      <c r="D30" s="5" t="s">
        <v>83</v>
      </c>
      <c r="E30" s="5" t="s">
        <v>362</v>
      </c>
      <c r="F30" s="5" t="s">
        <v>360</v>
      </c>
      <c r="G30" s="5" t="s">
        <v>362</v>
      </c>
      <c r="H30" s="5" t="s">
        <v>238</v>
      </c>
      <c r="I30" s="5" t="s">
        <v>360</v>
      </c>
      <c r="J30" s="13" t="s">
        <v>247</v>
      </c>
      <c r="K30" s="6">
        <f aca="true" t="shared" si="2" ref="K30:M31">K31</f>
        <v>1800</v>
      </c>
      <c r="L30" s="6">
        <f t="shared" si="2"/>
        <v>1897.2</v>
      </c>
      <c r="M30" s="6">
        <f t="shared" si="2"/>
        <v>1988.266</v>
      </c>
    </row>
    <row r="31" spans="1:13" ht="38.25" customHeight="1">
      <c r="A31" s="7">
        <f t="shared" si="0"/>
        <v>16</v>
      </c>
      <c r="B31" s="8" t="s">
        <v>239</v>
      </c>
      <c r="C31" s="8" t="s">
        <v>361</v>
      </c>
      <c r="D31" s="8" t="s">
        <v>83</v>
      </c>
      <c r="E31" s="8" t="s">
        <v>82</v>
      </c>
      <c r="F31" s="8" t="s">
        <v>360</v>
      </c>
      <c r="G31" s="8" t="s">
        <v>243</v>
      </c>
      <c r="H31" s="8" t="s">
        <v>238</v>
      </c>
      <c r="I31" s="8" t="s">
        <v>241</v>
      </c>
      <c r="J31" s="10" t="s">
        <v>144</v>
      </c>
      <c r="K31" s="9">
        <f t="shared" si="2"/>
        <v>1800</v>
      </c>
      <c r="L31" s="9">
        <f t="shared" si="2"/>
        <v>1897.2</v>
      </c>
      <c r="M31" s="9">
        <f t="shared" si="2"/>
        <v>1988.266</v>
      </c>
    </row>
    <row r="32" spans="1:13" ht="58.5" customHeight="1">
      <c r="A32" s="7">
        <f t="shared" si="0"/>
        <v>17</v>
      </c>
      <c r="B32" s="8" t="s">
        <v>239</v>
      </c>
      <c r="C32" s="8" t="s">
        <v>361</v>
      </c>
      <c r="D32" s="8" t="s">
        <v>83</v>
      </c>
      <c r="E32" s="8" t="s">
        <v>82</v>
      </c>
      <c r="F32" s="8" t="s">
        <v>363</v>
      </c>
      <c r="G32" s="8" t="s">
        <v>243</v>
      </c>
      <c r="H32" s="8" t="s">
        <v>357</v>
      </c>
      <c r="I32" s="8" t="s">
        <v>241</v>
      </c>
      <c r="J32" s="10" t="s">
        <v>236</v>
      </c>
      <c r="K32" s="9">
        <v>1800</v>
      </c>
      <c r="L32" s="26">
        <v>1897.2</v>
      </c>
      <c r="M32" s="26">
        <v>1988.266</v>
      </c>
    </row>
    <row r="33" spans="1:13" ht="53.25" customHeight="1">
      <c r="A33" s="7">
        <f t="shared" si="0"/>
        <v>18</v>
      </c>
      <c r="B33" s="5" t="s">
        <v>360</v>
      </c>
      <c r="C33" s="5" t="s">
        <v>361</v>
      </c>
      <c r="D33" s="5" t="s">
        <v>86</v>
      </c>
      <c r="E33" s="5" t="s">
        <v>362</v>
      </c>
      <c r="F33" s="5" t="s">
        <v>360</v>
      </c>
      <c r="G33" s="5" t="s">
        <v>362</v>
      </c>
      <c r="H33" s="5" t="s">
        <v>238</v>
      </c>
      <c r="I33" s="5" t="s">
        <v>360</v>
      </c>
      <c r="J33" s="14" t="s">
        <v>287</v>
      </c>
      <c r="K33" s="6">
        <f>K34+K46</f>
        <v>52432.835999999996</v>
      </c>
      <c r="L33" s="6">
        <f>L34+L46</f>
        <v>55217.80100000001</v>
      </c>
      <c r="M33" s="6">
        <f>M34+M46</f>
        <v>57827.022</v>
      </c>
    </row>
    <row r="34" spans="1:13" ht="92.25" customHeight="1">
      <c r="A34" s="7">
        <f t="shared" si="0"/>
        <v>19</v>
      </c>
      <c r="B34" s="8" t="s">
        <v>360</v>
      </c>
      <c r="C34" s="8" t="s">
        <v>361</v>
      </c>
      <c r="D34" s="8" t="s">
        <v>87</v>
      </c>
      <c r="E34" s="8" t="s">
        <v>286</v>
      </c>
      <c r="F34" s="8" t="s">
        <v>360</v>
      </c>
      <c r="G34" s="8" t="s">
        <v>362</v>
      </c>
      <c r="H34" s="8" t="s">
        <v>238</v>
      </c>
      <c r="I34" s="8" t="s">
        <v>344</v>
      </c>
      <c r="J34" s="10" t="s">
        <v>264</v>
      </c>
      <c r="K34" s="9">
        <f>K35+K44</f>
        <v>50432.835999999996</v>
      </c>
      <c r="L34" s="9">
        <f>L35+L44</f>
        <v>53109.80100000001</v>
      </c>
      <c r="M34" s="9">
        <f>M35+M44</f>
        <v>55617.822</v>
      </c>
    </row>
    <row r="35" spans="1:13" ht="67.5" customHeight="1">
      <c r="A35" s="7">
        <f t="shared" si="0"/>
        <v>20</v>
      </c>
      <c r="B35" s="8" t="s">
        <v>360</v>
      </c>
      <c r="C35" s="8" t="s">
        <v>361</v>
      </c>
      <c r="D35" s="8" t="s">
        <v>86</v>
      </c>
      <c r="E35" s="8" t="s">
        <v>286</v>
      </c>
      <c r="F35" s="8" t="s">
        <v>363</v>
      </c>
      <c r="G35" s="8" t="s">
        <v>362</v>
      </c>
      <c r="H35" s="8" t="s">
        <v>238</v>
      </c>
      <c r="I35" s="8" t="s">
        <v>344</v>
      </c>
      <c r="J35" s="10" t="s">
        <v>340</v>
      </c>
      <c r="K35" s="9">
        <f>K36</f>
        <v>50280.759999999995</v>
      </c>
      <c r="L35" s="9">
        <f>L36</f>
        <v>52957.725000000006</v>
      </c>
      <c r="M35" s="9">
        <f>M36</f>
        <v>55465.746</v>
      </c>
    </row>
    <row r="36" spans="1:13" ht="81" customHeight="1">
      <c r="A36" s="7">
        <f t="shared" si="0"/>
        <v>21</v>
      </c>
      <c r="B36" s="8" t="s">
        <v>342</v>
      </c>
      <c r="C36" s="8" t="s">
        <v>361</v>
      </c>
      <c r="D36" s="8" t="s">
        <v>86</v>
      </c>
      <c r="E36" s="8" t="s">
        <v>286</v>
      </c>
      <c r="F36" s="8" t="s">
        <v>119</v>
      </c>
      <c r="G36" s="8" t="s">
        <v>343</v>
      </c>
      <c r="H36" s="8" t="s">
        <v>238</v>
      </c>
      <c r="I36" s="8" t="s">
        <v>344</v>
      </c>
      <c r="J36" s="10" t="s">
        <v>88</v>
      </c>
      <c r="K36" s="9">
        <f>K37+K40</f>
        <v>50280.759999999995</v>
      </c>
      <c r="L36" s="9">
        <f>L37+L40</f>
        <v>52957.725000000006</v>
      </c>
      <c r="M36" s="9">
        <f>M37+M40</f>
        <v>55465.746</v>
      </c>
    </row>
    <row r="37" spans="1:13" ht="81.75" customHeight="1">
      <c r="A37" s="7">
        <f t="shared" si="0"/>
        <v>22</v>
      </c>
      <c r="B37" s="8" t="s">
        <v>342</v>
      </c>
      <c r="C37" s="8" t="s">
        <v>361</v>
      </c>
      <c r="D37" s="8" t="s">
        <v>86</v>
      </c>
      <c r="E37" s="8" t="s">
        <v>286</v>
      </c>
      <c r="F37" s="8" t="s">
        <v>119</v>
      </c>
      <c r="G37" s="8" t="s">
        <v>343</v>
      </c>
      <c r="H37" s="8" t="s">
        <v>89</v>
      </c>
      <c r="I37" s="8" t="s">
        <v>344</v>
      </c>
      <c r="J37" s="10" t="s">
        <v>88</v>
      </c>
      <c r="K37" s="9">
        <f>K38+K39</f>
        <v>2007.119</v>
      </c>
      <c r="L37" s="9">
        <f>L38+L39</f>
        <v>2113.84</v>
      </c>
      <c r="M37" s="9">
        <f>M38+M39</f>
        <v>2213.827</v>
      </c>
    </row>
    <row r="38" spans="1:13" ht="96.75" customHeight="1">
      <c r="A38" s="7">
        <f t="shared" si="0"/>
        <v>23</v>
      </c>
      <c r="B38" s="8" t="s">
        <v>342</v>
      </c>
      <c r="C38" s="8" t="s">
        <v>361</v>
      </c>
      <c r="D38" s="8" t="s">
        <v>86</v>
      </c>
      <c r="E38" s="8" t="s">
        <v>286</v>
      </c>
      <c r="F38" s="8" t="s">
        <v>119</v>
      </c>
      <c r="G38" s="8" t="s">
        <v>343</v>
      </c>
      <c r="H38" s="8" t="s">
        <v>341</v>
      </c>
      <c r="I38" s="8" t="s">
        <v>344</v>
      </c>
      <c r="J38" s="10" t="s">
        <v>146</v>
      </c>
      <c r="K38" s="16">
        <v>30.791</v>
      </c>
      <c r="L38" s="24">
        <v>30.791</v>
      </c>
      <c r="M38" s="24">
        <v>30.791</v>
      </c>
    </row>
    <row r="39" spans="1:13" ht="79.5" customHeight="1">
      <c r="A39" s="7">
        <f t="shared" si="0"/>
        <v>24</v>
      </c>
      <c r="B39" s="8" t="s">
        <v>342</v>
      </c>
      <c r="C39" s="8" t="s">
        <v>361</v>
      </c>
      <c r="D39" s="8" t="s">
        <v>86</v>
      </c>
      <c r="E39" s="8" t="s">
        <v>286</v>
      </c>
      <c r="F39" s="8" t="s">
        <v>119</v>
      </c>
      <c r="G39" s="8" t="s">
        <v>343</v>
      </c>
      <c r="H39" s="8" t="s">
        <v>345</v>
      </c>
      <c r="I39" s="8" t="s">
        <v>344</v>
      </c>
      <c r="J39" s="10" t="s">
        <v>88</v>
      </c>
      <c r="K39" s="40">
        <v>1976.328</v>
      </c>
      <c r="L39" s="26">
        <v>2083.049</v>
      </c>
      <c r="M39" s="26">
        <v>2183.036</v>
      </c>
    </row>
    <row r="40" spans="1:13" ht="83.25" customHeight="1">
      <c r="A40" s="7">
        <f t="shared" si="0"/>
        <v>25</v>
      </c>
      <c r="B40" s="8" t="s">
        <v>342</v>
      </c>
      <c r="C40" s="8" t="s">
        <v>361</v>
      </c>
      <c r="D40" s="8" t="s">
        <v>86</v>
      </c>
      <c r="E40" s="8" t="s">
        <v>286</v>
      </c>
      <c r="F40" s="8" t="s">
        <v>119</v>
      </c>
      <c r="G40" s="8" t="s">
        <v>343</v>
      </c>
      <c r="H40" s="8" t="s">
        <v>90</v>
      </c>
      <c r="I40" s="8" t="s">
        <v>344</v>
      </c>
      <c r="J40" s="10" t="s">
        <v>88</v>
      </c>
      <c r="K40" s="9">
        <f>K41+K42+K43</f>
        <v>48273.640999999996</v>
      </c>
      <c r="L40" s="9">
        <f>L41+L42+L43</f>
        <v>50843.885</v>
      </c>
      <c r="M40" s="9">
        <f>M41+M42+M43</f>
        <v>53251.919</v>
      </c>
    </row>
    <row r="41" spans="1:13" ht="99" customHeight="1">
      <c r="A41" s="7">
        <f t="shared" si="0"/>
        <v>26</v>
      </c>
      <c r="B41" s="8" t="s">
        <v>342</v>
      </c>
      <c r="C41" s="8" t="s">
        <v>361</v>
      </c>
      <c r="D41" s="8" t="s">
        <v>86</v>
      </c>
      <c r="E41" s="8" t="s">
        <v>286</v>
      </c>
      <c r="F41" s="8" t="s">
        <v>119</v>
      </c>
      <c r="G41" s="8" t="s">
        <v>343</v>
      </c>
      <c r="H41" s="8" t="s">
        <v>346</v>
      </c>
      <c r="I41" s="8" t="s">
        <v>344</v>
      </c>
      <c r="J41" s="10" t="s">
        <v>146</v>
      </c>
      <c r="K41" s="9">
        <v>676.545</v>
      </c>
      <c r="L41" s="26">
        <v>676.545</v>
      </c>
      <c r="M41" s="26">
        <v>676.545</v>
      </c>
    </row>
    <row r="42" spans="1:13" ht="81.75" customHeight="1">
      <c r="A42" s="7">
        <f t="shared" si="0"/>
        <v>27</v>
      </c>
      <c r="B42" s="8" t="s">
        <v>342</v>
      </c>
      <c r="C42" s="8" t="s">
        <v>361</v>
      </c>
      <c r="D42" s="8" t="s">
        <v>86</v>
      </c>
      <c r="E42" s="8" t="s">
        <v>286</v>
      </c>
      <c r="F42" s="8" t="s">
        <v>119</v>
      </c>
      <c r="G42" s="8" t="s">
        <v>343</v>
      </c>
      <c r="H42" s="8" t="s">
        <v>347</v>
      </c>
      <c r="I42" s="8" t="s">
        <v>344</v>
      </c>
      <c r="J42" s="10" t="s">
        <v>88</v>
      </c>
      <c r="K42" s="16">
        <v>596.087</v>
      </c>
      <c r="L42" s="26">
        <v>628.275</v>
      </c>
      <c r="M42" s="26">
        <v>658.434</v>
      </c>
    </row>
    <row r="43" spans="1:13" ht="96" customHeight="1">
      <c r="A43" s="7">
        <f t="shared" si="0"/>
        <v>28</v>
      </c>
      <c r="B43" s="8" t="s">
        <v>342</v>
      </c>
      <c r="C43" s="8" t="s">
        <v>361</v>
      </c>
      <c r="D43" s="8" t="s">
        <v>86</v>
      </c>
      <c r="E43" s="8" t="s">
        <v>286</v>
      </c>
      <c r="F43" s="8" t="s">
        <v>119</v>
      </c>
      <c r="G43" s="8" t="s">
        <v>343</v>
      </c>
      <c r="H43" s="8" t="s">
        <v>348</v>
      </c>
      <c r="I43" s="8" t="s">
        <v>344</v>
      </c>
      <c r="J43" s="10" t="s">
        <v>147</v>
      </c>
      <c r="K43" s="40">
        <v>47001.009</v>
      </c>
      <c r="L43" s="26">
        <v>49539.065</v>
      </c>
      <c r="M43" s="26">
        <v>51916.94</v>
      </c>
    </row>
    <row r="44" spans="1:13" ht="81" customHeight="1">
      <c r="A44" s="7">
        <f t="shared" si="0"/>
        <v>29</v>
      </c>
      <c r="B44" s="8" t="s">
        <v>342</v>
      </c>
      <c r="C44" s="8" t="s">
        <v>361</v>
      </c>
      <c r="D44" s="8" t="s">
        <v>86</v>
      </c>
      <c r="E44" s="8" t="s">
        <v>286</v>
      </c>
      <c r="F44" s="8" t="s">
        <v>364</v>
      </c>
      <c r="G44" s="8" t="s">
        <v>362</v>
      </c>
      <c r="H44" s="8" t="s">
        <v>238</v>
      </c>
      <c r="I44" s="8" t="s">
        <v>344</v>
      </c>
      <c r="J44" s="10" t="s">
        <v>265</v>
      </c>
      <c r="K44" s="9">
        <f>K45</f>
        <v>152.076</v>
      </c>
      <c r="L44" s="9">
        <f>L45</f>
        <v>152.076</v>
      </c>
      <c r="M44" s="9">
        <f>M45</f>
        <v>152.076</v>
      </c>
    </row>
    <row r="45" spans="1:13" ht="69.75" customHeight="1">
      <c r="A45" s="7">
        <f t="shared" si="0"/>
        <v>30</v>
      </c>
      <c r="B45" s="8" t="s">
        <v>342</v>
      </c>
      <c r="C45" s="8" t="s">
        <v>361</v>
      </c>
      <c r="D45" s="8" t="s">
        <v>86</v>
      </c>
      <c r="E45" s="8" t="s">
        <v>286</v>
      </c>
      <c r="F45" s="8" t="s">
        <v>49</v>
      </c>
      <c r="G45" s="8" t="s">
        <v>286</v>
      </c>
      <c r="H45" s="8" t="s">
        <v>238</v>
      </c>
      <c r="I45" s="8" t="s">
        <v>344</v>
      </c>
      <c r="J45" s="10" t="s">
        <v>217</v>
      </c>
      <c r="K45" s="9">
        <v>152.076</v>
      </c>
      <c r="L45" s="26">
        <v>152.076</v>
      </c>
      <c r="M45" s="26">
        <v>152.076</v>
      </c>
    </row>
    <row r="46" spans="1:13" ht="79.5" customHeight="1">
      <c r="A46" s="7">
        <f t="shared" si="0"/>
        <v>31</v>
      </c>
      <c r="B46" s="8" t="s">
        <v>360</v>
      </c>
      <c r="C46" s="8" t="s">
        <v>361</v>
      </c>
      <c r="D46" s="8" t="s">
        <v>86</v>
      </c>
      <c r="E46" s="8" t="s">
        <v>84</v>
      </c>
      <c r="F46" s="8" t="s">
        <v>360</v>
      </c>
      <c r="G46" s="8" t="s">
        <v>362</v>
      </c>
      <c r="H46" s="8" t="s">
        <v>238</v>
      </c>
      <c r="I46" s="8" t="s">
        <v>344</v>
      </c>
      <c r="J46" s="10" t="s">
        <v>218</v>
      </c>
      <c r="K46" s="9">
        <f aca="true" t="shared" si="3" ref="K46:M47">K47</f>
        <v>2000</v>
      </c>
      <c r="L46" s="9">
        <f t="shared" si="3"/>
        <v>2108</v>
      </c>
      <c r="M46" s="9">
        <f t="shared" si="3"/>
        <v>2209.2</v>
      </c>
    </row>
    <row r="47" spans="1:13" ht="82.5" customHeight="1">
      <c r="A47" s="7">
        <f t="shared" si="0"/>
        <v>32</v>
      </c>
      <c r="B47" s="8" t="s">
        <v>360</v>
      </c>
      <c r="C47" s="8" t="s">
        <v>361</v>
      </c>
      <c r="D47" s="8" t="s">
        <v>86</v>
      </c>
      <c r="E47" s="8" t="s">
        <v>84</v>
      </c>
      <c r="F47" s="8" t="s">
        <v>367</v>
      </c>
      <c r="G47" s="8" t="s">
        <v>362</v>
      </c>
      <c r="H47" s="8" t="s">
        <v>238</v>
      </c>
      <c r="I47" s="8" t="s">
        <v>344</v>
      </c>
      <c r="J47" s="10" t="s">
        <v>219</v>
      </c>
      <c r="K47" s="9">
        <f t="shared" si="3"/>
        <v>2000</v>
      </c>
      <c r="L47" s="9">
        <f t="shared" si="3"/>
        <v>2108</v>
      </c>
      <c r="M47" s="9">
        <f t="shared" si="3"/>
        <v>2209.2</v>
      </c>
    </row>
    <row r="48" spans="1:13" ht="81" customHeight="1">
      <c r="A48" s="7">
        <f t="shared" si="0"/>
        <v>33</v>
      </c>
      <c r="B48" s="8" t="s">
        <v>342</v>
      </c>
      <c r="C48" s="8" t="s">
        <v>361</v>
      </c>
      <c r="D48" s="8" t="s">
        <v>86</v>
      </c>
      <c r="E48" s="8" t="s">
        <v>84</v>
      </c>
      <c r="F48" s="8" t="s">
        <v>148</v>
      </c>
      <c r="G48" s="8" t="s">
        <v>286</v>
      </c>
      <c r="H48" s="8" t="s">
        <v>238</v>
      </c>
      <c r="I48" s="8" t="s">
        <v>344</v>
      </c>
      <c r="J48" s="10" t="s">
        <v>322</v>
      </c>
      <c r="K48" s="35">
        <v>2000</v>
      </c>
      <c r="L48" s="26">
        <v>2108</v>
      </c>
      <c r="M48" s="26">
        <v>2209.2</v>
      </c>
    </row>
    <row r="49" spans="1:13" ht="25.5">
      <c r="A49" s="7">
        <f t="shared" si="0"/>
        <v>34</v>
      </c>
      <c r="B49" s="8" t="s">
        <v>360</v>
      </c>
      <c r="C49" s="8" t="s">
        <v>361</v>
      </c>
      <c r="D49" s="8" t="s">
        <v>149</v>
      </c>
      <c r="E49" s="8" t="s">
        <v>362</v>
      </c>
      <c r="F49" s="8" t="s">
        <v>360</v>
      </c>
      <c r="G49" s="8" t="s">
        <v>362</v>
      </c>
      <c r="H49" s="8" t="s">
        <v>238</v>
      </c>
      <c r="I49" s="8" t="s">
        <v>360</v>
      </c>
      <c r="J49" s="14" t="s">
        <v>232</v>
      </c>
      <c r="K49" s="6">
        <f>K50</f>
        <v>1900</v>
      </c>
      <c r="L49" s="6">
        <f>L50</f>
        <v>2002.6</v>
      </c>
      <c r="M49" s="6">
        <f>M50</f>
        <v>2098.7000000000003</v>
      </c>
    </row>
    <row r="50" spans="1:13" ht="25.5">
      <c r="A50" s="7">
        <f t="shared" si="0"/>
        <v>35</v>
      </c>
      <c r="B50" s="8" t="s">
        <v>66</v>
      </c>
      <c r="C50" s="8" t="s">
        <v>361</v>
      </c>
      <c r="D50" s="8" t="s">
        <v>149</v>
      </c>
      <c r="E50" s="8" t="s">
        <v>243</v>
      </c>
      <c r="F50" s="8" t="s">
        <v>360</v>
      </c>
      <c r="G50" s="8" t="s">
        <v>243</v>
      </c>
      <c r="H50" s="8" t="s">
        <v>238</v>
      </c>
      <c r="I50" s="8" t="s">
        <v>344</v>
      </c>
      <c r="J50" s="10" t="s">
        <v>233</v>
      </c>
      <c r="K50" s="9">
        <f>K51+K52+K53+K54</f>
        <v>1900</v>
      </c>
      <c r="L50" s="9">
        <f>L51+L52+L53+L54</f>
        <v>2002.6</v>
      </c>
      <c r="M50" s="9">
        <f>M51+M52+M53+M54</f>
        <v>2098.7000000000003</v>
      </c>
    </row>
    <row r="51" spans="1:13" ht="25.5">
      <c r="A51" s="7">
        <f t="shared" si="0"/>
        <v>36</v>
      </c>
      <c r="B51" s="8" t="s">
        <v>66</v>
      </c>
      <c r="C51" s="8" t="s">
        <v>361</v>
      </c>
      <c r="D51" s="8" t="s">
        <v>149</v>
      </c>
      <c r="E51" s="8" t="s">
        <v>243</v>
      </c>
      <c r="F51" s="8" t="s">
        <v>363</v>
      </c>
      <c r="G51" s="8" t="s">
        <v>243</v>
      </c>
      <c r="H51" s="8" t="s">
        <v>238</v>
      </c>
      <c r="I51" s="8" t="s">
        <v>344</v>
      </c>
      <c r="J51" s="10" t="s">
        <v>323</v>
      </c>
      <c r="K51" s="9">
        <v>307.8</v>
      </c>
      <c r="L51" s="26">
        <v>324.4</v>
      </c>
      <c r="M51" s="26">
        <v>340</v>
      </c>
    </row>
    <row r="52" spans="1:13" ht="25.5">
      <c r="A52" s="7">
        <f t="shared" si="0"/>
        <v>37</v>
      </c>
      <c r="B52" s="8" t="s">
        <v>66</v>
      </c>
      <c r="C52" s="8" t="s">
        <v>361</v>
      </c>
      <c r="D52" s="8" t="s">
        <v>149</v>
      </c>
      <c r="E52" s="8" t="s">
        <v>243</v>
      </c>
      <c r="F52" s="8" t="s">
        <v>364</v>
      </c>
      <c r="G52" s="8" t="s">
        <v>243</v>
      </c>
      <c r="H52" s="8" t="s">
        <v>238</v>
      </c>
      <c r="I52" s="8" t="s">
        <v>344</v>
      </c>
      <c r="J52" s="10" t="s">
        <v>324</v>
      </c>
      <c r="K52" s="9">
        <v>32.3</v>
      </c>
      <c r="L52" s="26">
        <v>34.1</v>
      </c>
      <c r="M52" s="26">
        <v>35.7</v>
      </c>
    </row>
    <row r="53" spans="1:13" ht="25.5">
      <c r="A53" s="7">
        <f t="shared" si="0"/>
        <v>38</v>
      </c>
      <c r="B53" s="8" t="s">
        <v>66</v>
      </c>
      <c r="C53" s="8" t="s">
        <v>361</v>
      </c>
      <c r="D53" s="8" t="s">
        <v>149</v>
      </c>
      <c r="E53" s="8" t="s">
        <v>243</v>
      </c>
      <c r="F53" s="8" t="s">
        <v>155</v>
      </c>
      <c r="G53" s="8" t="s">
        <v>243</v>
      </c>
      <c r="H53" s="8" t="s">
        <v>238</v>
      </c>
      <c r="I53" s="8" t="s">
        <v>344</v>
      </c>
      <c r="J53" s="10" t="s">
        <v>325</v>
      </c>
      <c r="K53" s="9">
        <v>951.9</v>
      </c>
      <c r="L53" s="26">
        <v>1003.3</v>
      </c>
      <c r="M53" s="26">
        <v>1051.4</v>
      </c>
    </row>
    <row r="54" spans="1:13" ht="25.5">
      <c r="A54" s="7">
        <f t="shared" si="0"/>
        <v>39</v>
      </c>
      <c r="B54" s="8" t="s">
        <v>66</v>
      </c>
      <c r="C54" s="8" t="s">
        <v>361</v>
      </c>
      <c r="D54" s="8" t="s">
        <v>149</v>
      </c>
      <c r="E54" s="8" t="s">
        <v>243</v>
      </c>
      <c r="F54" s="8" t="s">
        <v>367</v>
      </c>
      <c r="G54" s="8" t="s">
        <v>243</v>
      </c>
      <c r="H54" s="8" t="s">
        <v>238</v>
      </c>
      <c r="I54" s="8" t="s">
        <v>344</v>
      </c>
      <c r="J54" s="10" t="s">
        <v>326</v>
      </c>
      <c r="K54" s="9">
        <v>608</v>
      </c>
      <c r="L54" s="26">
        <v>640.8</v>
      </c>
      <c r="M54" s="26">
        <v>671.6</v>
      </c>
    </row>
    <row r="55" spans="1:13" ht="38.25" customHeight="1">
      <c r="A55" s="7">
        <f t="shared" si="0"/>
        <v>40</v>
      </c>
      <c r="B55" s="5" t="s">
        <v>360</v>
      </c>
      <c r="C55" s="5" t="s">
        <v>361</v>
      </c>
      <c r="D55" s="5" t="s">
        <v>150</v>
      </c>
      <c r="E55" s="5" t="s">
        <v>362</v>
      </c>
      <c r="F55" s="5" t="s">
        <v>360</v>
      </c>
      <c r="G55" s="5" t="s">
        <v>362</v>
      </c>
      <c r="H55" s="5" t="s">
        <v>238</v>
      </c>
      <c r="I55" s="5" t="s">
        <v>360</v>
      </c>
      <c r="J55" s="14" t="s">
        <v>327</v>
      </c>
      <c r="K55" s="6">
        <f>K56+K61</f>
        <v>4716.321</v>
      </c>
      <c r="L55" s="6">
        <f>L56+L61</f>
        <v>5621.821</v>
      </c>
      <c r="M55" s="6">
        <f>M56+M61</f>
        <v>5900.621</v>
      </c>
    </row>
    <row r="56" spans="1:13" ht="18" customHeight="1">
      <c r="A56" s="7">
        <f t="shared" si="0"/>
        <v>41</v>
      </c>
      <c r="B56" s="8" t="s">
        <v>360</v>
      </c>
      <c r="C56" s="8" t="s">
        <v>361</v>
      </c>
      <c r="D56" s="8" t="s">
        <v>150</v>
      </c>
      <c r="E56" s="8" t="s">
        <v>243</v>
      </c>
      <c r="F56" s="8" t="s">
        <v>360</v>
      </c>
      <c r="G56" s="8" t="s">
        <v>362</v>
      </c>
      <c r="H56" s="8" t="s">
        <v>238</v>
      </c>
      <c r="I56" s="8" t="s">
        <v>157</v>
      </c>
      <c r="J56" s="10" t="s">
        <v>288</v>
      </c>
      <c r="K56" s="9">
        <f aca="true" t="shared" si="4" ref="K56:M59">K57</f>
        <v>4446.5</v>
      </c>
      <c r="L56" s="9">
        <f t="shared" si="4"/>
        <v>5362</v>
      </c>
      <c r="M56" s="9">
        <f t="shared" si="4"/>
        <v>5640.8</v>
      </c>
    </row>
    <row r="57" spans="1:13" ht="18" customHeight="1">
      <c r="A57" s="7">
        <f t="shared" si="0"/>
        <v>42</v>
      </c>
      <c r="B57" s="8" t="s">
        <v>360</v>
      </c>
      <c r="C57" s="8" t="s">
        <v>361</v>
      </c>
      <c r="D57" s="8" t="s">
        <v>150</v>
      </c>
      <c r="E57" s="8" t="s">
        <v>243</v>
      </c>
      <c r="F57" s="8" t="s">
        <v>329</v>
      </c>
      <c r="G57" s="8" t="s">
        <v>362</v>
      </c>
      <c r="H57" s="8" t="s">
        <v>238</v>
      </c>
      <c r="I57" s="8" t="s">
        <v>157</v>
      </c>
      <c r="J57" s="10" t="s">
        <v>328</v>
      </c>
      <c r="K57" s="9">
        <f t="shared" si="4"/>
        <v>4446.5</v>
      </c>
      <c r="L57" s="9">
        <f t="shared" si="4"/>
        <v>5362</v>
      </c>
      <c r="M57" s="9">
        <f t="shared" si="4"/>
        <v>5640.8</v>
      </c>
    </row>
    <row r="58" spans="1:13" ht="40.5" customHeight="1">
      <c r="A58" s="7">
        <f t="shared" si="0"/>
        <v>43</v>
      </c>
      <c r="B58" s="8" t="s">
        <v>360</v>
      </c>
      <c r="C58" s="8" t="s">
        <v>361</v>
      </c>
      <c r="D58" s="8" t="s">
        <v>150</v>
      </c>
      <c r="E58" s="8" t="s">
        <v>243</v>
      </c>
      <c r="F58" s="8" t="s">
        <v>289</v>
      </c>
      <c r="G58" s="8" t="s">
        <v>286</v>
      </c>
      <c r="H58" s="8" t="s">
        <v>238</v>
      </c>
      <c r="I58" s="8" t="s">
        <v>157</v>
      </c>
      <c r="J58" s="10" t="s">
        <v>131</v>
      </c>
      <c r="K58" s="9">
        <f t="shared" si="4"/>
        <v>4446.5</v>
      </c>
      <c r="L58" s="9">
        <f t="shared" si="4"/>
        <v>5362</v>
      </c>
      <c r="M58" s="9">
        <f t="shared" si="4"/>
        <v>5640.8</v>
      </c>
    </row>
    <row r="59" spans="1:13" ht="40.5" customHeight="1">
      <c r="A59" s="7">
        <f t="shared" si="0"/>
        <v>44</v>
      </c>
      <c r="B59" s="8" t="s">
        <v>231</v>
      </c>
      <c r="C59" s="8" t="s">
        <v>361</v>
      </c>
      <c r="D59" s="8" t="s">
        <v>150</v>
      </c>
      <c r="E59" s="8" t="s">
        <v>243</v>
      </c>
      <c r="F59" s="8" t="s">
        <v>289</v>
      </c>
      <c r="G59" s="8" t="s">
        <v>286</v>
      </c>
      <c r="H59" s="8" t="s">
        <v>238</v>
      </c>
      <c r="I59" s="8" t="s">
        <v>157</v>
      </c>
      <c r="J59" s="10" t="s">
        <v>131</v>
      </c>
      <c r="K59" s="9">
        <f t="shared" si="4"/>
        <v>4446.5</v>
      </c>
      <c r="L59" s="9">
        <f t="shared" si="4"/>
        <v>5362</v>
      </c>
      <c r="M59" s="9">
        <f t="shared" si="4"/>
        <v>5640.8</v>
      </c>
    </row>
    <row r="60" spans="1:13" ht="40.5" customHeight="1">
      <c r="A60" s="7">
        <f t="shared" si="0"/>
        <v>45</v>
      </c>
      <c r="B60" s="8" t="s">
        <v>231</v>
      </c>
      <c r="C60" s="8" t="s">
        <v>361</v>
      </c>
      <c r="D60" s="8" t="s">
        <v>150</v>
      </c>
      <c r="E60" s="8" t="s">
        <v>243</v>
      </c>
      <c r="F60" s="8" t="s">
        <v>289</v>
      </c>
      <c r="G60" s="8" t="s">
        <v>286</v>
      </c>
      <c r="H60" s="8" t="s">
        <v>276</v>
      </c>
      <c r="I60" s="8" t="s">
        <v>157</v>
      </c>
      <c r="J60" s="10" t="s">
        <v>132</v>
      </c>
      <c r="K60" s="35">
        <v>4446.5</v>
      </c>
      <c r="L60" s="9">
        <v>5362</v>
      </c>
      <c r="M60" s="9">
        <v>5640.8</v>
      </c>
    </row>
    <row r="61" spans="1:13" ht="25.5" customHeight="1">
      <c r="A61" s="7">
        <f t="shared" si="0"/>
        <v>46</v>
      </c>
      <c r="B61" s="8" t="s">
        <v>360</v>
      </c>
      <c r="C61" s="8" t="s">
        <v>361</v>
      </c>
      <c r="D61" s="8" t="s">
        <v>150</v>
      </c>
      <c r="E61" s="8" t="s">
        <v>240</v>
      </c>
      <c r="F61" s="8" t="s">
        <v>360</v>
      </c>
      <c r="G61" s="8" t="s">
        <v>362</v>
      </c>
      <c r="H61" s="8" t="s">
        <v>238</v>
      </c>
      <c r="I61" s="8" t="s">
        <v>157</v>
      </c>
      <c r="J61" s="10" t="s">
        <v>133</v>
      </c>
      <c r="K61" s="9">
        <f>K62+K64</f>
        <v>269.821</v>
      </c>
      <c r="L61" s="9">
        <f>L62+L64</f>
        <v>259.821</v>
      </c>
      <c r="M61" s="9">
        <f>M62+M64</f>
        <v>259.821</v>
      </c>
    </row>
    <row r="62" spans="1:13" ht="40.5" customHeight="1">
      <c r="A62" s="7">
        <f t="shared" si="0"/>
        <v>47</v>
      </c>
      <c r="B62" s="8" t="s">
        <v>360</v>
      </c>
      <c r="C62" s="8" t="s">
        <v>361</v>
      </c>
      <c r="D62" s="8" t="s">
        <v>150</v>
      </c>
      <c r="E62" s="8" t="s">
        <v>240</v>
      </c>
      <c r="F62" s="8" t="s">
        <v>30</v>
      </c>
      <c r="G62" s="8" t="s">
        <v>286</v>
      </c>
      <c r="H62" s="8" t="s">
        <v>238</v>
      </c>
      <c r="I62" s="8" t="s">
        <v>157</v>
      </c>
      <c r="J62" s="10" t="s">
        <v>140</v>
      </c>
      <c r="K62" s="9">
        <f>K63</f>
        <v>259.821</v>
      </c>
      <c r="L62" s="9">
        <f>L63</f>
        <v>259.821</v>
      </c>
      <c r="M62" s="9">
        <f>M63</f>
        <v>259.821</v>
      </c>
    </row>
    <row r="63" spans="1:13" ht="37.5" customHeight="1">
      <c r="A63" s="7">
        <f t="shared" si="0"/>
        <v>48</v>
      </c>
      <c r="B63" s="8" t="s">
        <v>156</v>
      </c>
      <c r="C63" s="8" t="s">
        <v>361</v>
      </c>
      <c r="D63" s="8" t="s">
        <v>150</v>
      </c>
      <c r="E63" s="8" t="s">
        <v>240</v>
      </c>
      <c r="F63" s="8" t="s">
        <v>30</v>
      </c>
      <c r="G63" s="8" t="s">
        <v>286</v>
      </c>
      <c r="H63" s="8" t="s">
        <v>238</v>
      </c>
      <c r="I63" s="8" t="s">
        <v>157</v>
      </c>
      <c r="J63" s="10" t="s">
        <v>140</v>
      </c>
      <c r="K63" s="9">
        <v>259.821</v>
      </c>
      <c r="L63" s="9">
        <v>259.821</v>
      </c>
      <c r="M63" s="9">
        <v>259.821</v>
      </c>
    </row>
    <row r="64" spans="1:13" ht="21" customHeight="1">
      <c r="A64" s="7">
        <f t="shared" si="0"/>
        <v>49</v>
      </c>
      <c r="B64" s="8" t="s">
        <v>360</v>
      </c>
      <c r="C64" s="8" t="s">
        <v>361</v>
      </c>
      <c r="D64" s="8" t="s">
        <v>150</v>
      </c>
      <c r="E64" s="8" t="s">
        <v>240</v>
      </c>
      <c r="F64" s="8" t="s">
        <v>329</v>
      </c>
      <c r="G64" s="8" t="s">
        <v>362</v>
      </c>
      <c r="H64" s="8" t="s">
        <v>238</v>
      </c>
      <c r="I64" s="8" t="s">
        <v>157</v>
      </c>
      <c r="J64" s="10" t="s">
        <v>134</v>
      </c>
      <c r="K64" s="9">
        <f aca="true" t="shared" si="5" ref="K64:M65">K65</f>
        <v>10</v>
      </c>
      <c r="L64" s="9">
        <f t="shared" si="5"/>
        <v>0</v>
      </c>
      <c r="M64" s="9">
        <f t="shared" si="5"/>
        <v>0</v>
      </c>
    </row>
    <row r="65" spans="1:13" ht="26.25" customHeight="1">
      <c r="A65" s="7">
        <f t="shared" si="0"/>
        <v>50</v>
      </c>
      <c r="B65" s="8" t="s">
        <v>360</v>
      </c>
      <c r="C65" s="8" t="s">
        <v>361</v>
      </c>
      <c r="D65" s="8" t="s">
        <v>150</v>
      </c>
      <c r="E65" s="8" t="s">
        <v>240</v>
      </c>
      <c r="F65" s="8" t="s">
        <v>289</v>
      </c>
      <c r="G65" s="8" t="s">
        <v>286</v>
      </c>
      <c r="H65" s="8" t="s">
        <v>238</v>
      </c>
      <c r="I65" s="8" t="s">
        <v>157</v>
      </c>
      <c r="J65" s="10" t="s">
        <v>135</v>
      </c>
      <c r="K65" s="9">
        <f t="shared" si="5"/>
        <v>10</v>
      </c>
      <c r="L65" s="9">
        <f t="shared" si="5"/>
        <v>0</v>
      </c>
      <c r="M65" s="9">
        <f t="shared" si="5"/>
        <v>0</v>
      </c>
    </row>
    <row r="66" spans="1:13" ht="25.5" customHeight="1">
      <c r="A66" s="7">
        <f t="shared" si="0"/>
        <v>51</v>
      </c>
      <c r="B66" s="8" t="s">
        <v>156</v>
      </c>
      <c r="C66" s="8" t="s">
        <v>361</v>
      </c>
      <c r="D66" s="8" t="s">
        <v>150</v>
      </c>
      <c r="E66" s="8" t="s">
        <v>240</v>
      </c>
      <c r="F66" s="8" t="s">
        <v>289</v>
      </c>
      <c r="G66" s="8" t="s">
        <v>286</v>
      </c>
      <c r="H66" s="8" t="s">
        <v>238</v>
      </c>
      <c r="I66" s="8" t="s">
        <v>157</v>
      </c>
      <c r="J66" s="10" t="s">
        <v>135</v>
      </c>
      <c r="K66" s="9">
        <v>10</v>
      </c>
      <c r="L66" s="9">
        <v>0</v>
      </c>
      <c r="M66" s="9">
        <v>0</v>
      </c>
    </row>
    <row r="67" spans="1:13" ht="29.25" customHeight="1">
      <c r="A67" s="7">
        <f t="shared" si="0"/>
        <v>52</v>
      </c>
      <c r="B67" s="5" t="s">
        <v>360</v>
      </c>
      <c r="C67" s="5" t="s">
        <v>361</v>
      </c>
      <c r="D67" s="5" t="s">
        <v>151</v>
      </c>
      <c r="E67" s="5" t="s">
        <v>362</v>
      </c>
      <c r="F67" s="5" t="s">
        <v>360</v>
      </c>
      <c r="G67" s="5" t="s">
        <v>362</v>
      </c>
      <c r="H67" s="5" t="s">
        <v>238</v>
      </c>
      <c r="I67" s="5" t="s">
        <v>360</v>
      </c>
      <c r="J67" s="14" t="s">
        <v>158</v>
      </c>
      <c r="K67" s="6">
        <f>K68+K71</f>
        <v>395.2</v>
      </c>
      <c r="L67" s="6">
        <f>L68+L71</f>
        <v>329.2</v>
      </c>
      <c r="M67" s="6">
        <f>M68+M71</f>
        <v>100</v>
      </c>
    </row>
    <row r="68" spans="1:13" ht="12.75">
      <c r="A68" s="7">
        <f t="shared" si="0"/>
        <v>53</v>
      </c>
      <c r="B68" s="8" t="s">
        <v>360</v>
      </c>
      <c r="C68" s="8" t="s">
        <v>361</v>
      </c>
      <c r="D68" s="8" t="s">
        <v>151</v>
      </c>
      <c r="E68" s="8" t="s">
        <v>243</v>
      </c>
      <c r="F68" s="8" t="s">
        <v>360</v>
      </c>
      <c r="G68" s="8" t="s">
        <v>362</v>
      </c>
      <c r="H68" s="8" t="s">
        <v>238</v>
      </c>
      <c r="I68" s="8" t="s">
        <v>115</v>
      </c>
      <c r="J68" s="10" t="s">
        <v>114</v>
      </c>
      <c r="K68" s="9">
        <f aca="true" t="shared" si="6" ref="K68:M69">K69</f>
        <v>145.2</v>
      </c>
      <c r="L68" s="9">
        <f t="shared" si="6"/>
        <v>114.6</v>
      </c>
      <c r="M68" s="9">
        <f t="shared" si="6"/>
        <v>0</v>
      </c>
    </row>
    <row r="69" spans="1:13" ht="28.5" customHeight="1">
      <c r="A69" s="7">
        <f t="shared" si="0"/>
        <v>54</v>
      </c>
      <c r="B69" s="8" t="s">
        <v>360</v>
      </c>
      <c r="C69" s="8" t="s">
        <v>361</v>
      </c>
      <c r="D69" s="8" t="s">
        <v>151</v>
      </c>
      <c r="E69" s="8" t="s">
        <v>243</v>
      </c>
      <c r="F69" s="8" t="s">
        <v>85</v>
      </c>
      <c r="G69" s="8" t="s">
        <v>286</v>
      </c>
      <c r="H69" s="8" t="s">
        <v>238</v>
      </c>
      <c r="I69" s="8" t="s">
        <v>115</v>
      </c>
      <c r="J69" s="10" t="s">
        <v>152</v>
      </c>
      <c r="K69" s="9">
        <f t="shared" si="6"/>
        <v>145.2</v>
      </c>
      <c r="L69" s="9">
        <f t="shared" si="6"/>
        <v>114.6</v>
      </c>
      <c r="M69" s="9">
        <f t="shared" si="6"/>
        <v>0</v>
      </c>
    </row>
    <row r="70" spans="1:13" ht="28.5" customHeight="1">
      <c r="A70" s="7">
        <f t="shared" si="0"/>
        <v>55</v>
      </c>
      <c r="B70" s="8" t="s">
        <v>342</v>
      </c>
      <c r="C70" s="8" t="s">
        <v>361</v>
      </c>
      <c r="D70" s="8" t="s">
        <v>151</v>
      </c>
      <c r="E70" s="8" t="s">
        <v>243</v>
      </c>
      <c r="F70" s="8" t="s">
        <v>85</v>
      </c>
      <c r="G70" s="8" t="s">
        <v>286</v>
      </c>
      <c r="H70" s="8" t="s">
        <v>238</v>
      </c>
      <c r="I70" s="8" t="s">
        <v>115</v>
      </c>
      <c r="J70" s="10" t="s">
        <v>152</v>
      </c>
      <c r="K70" s="40">
        <v>145.2</v>
      </c>
      <c r="L70" s="26">
        <v>114.6</v>
      </c>
      <c r="M70" s="26">
        <v>0</v>
      </c>
    </row>
    <row r="71" spans="1:13" ht="78" customHeight="1">
      <c r="A71" s="7">
        <f t="shared" si="0"/>
        <v>56</v>
      </c>
      <c r="B71" s="8" t="s">
        <v>360</v>
      </c>
      <c r="C71" s="8" t="s">
        <v>361</v>
      </c>
      <c r="D71" s="8" t="s">
        <v>151</v>
      </c>
      <c r="E71" s="8" t="s">
        <v>240</v>
      </c>
      <c r="F71" s="8" t="s">
        <v>360</v>
      </c>
      <c r="G71" s="8" t="s">
        <v>362</v>
      </c>
      <c r="H71" s="8" t="s">
        <v>238</v>
      </c>
      <c r="I71" s="8" t="s">
        <v>360</v>
      </c>
      <c r="J71" s="10" t="s">
        <v>136</v>
      </c>
      <c r="K71" s="9">
        <f>K72</f>
        <v>250</v>
      </c>
      <c r="L71" s="9">
        <f aca="true" t="shared" si="7" ref="K71:M72">L72</f>
        <v>214.6</v>
      </c>
      <c r="M71" s="9">
        <f t="shared" si="7"/>
        <v>100</v>
      </c>
    </row>
    <row r="72" spans="1:13" ht="94.5" customHeight="1">
      <c r="A72" s="7">
        <f t="shared" si="0"/>
        <v>57</v>
      </c>
      <c r="B72" s="8" t="s">
        <v>342</v>
      </c>
      <c r="C72" s="8" t="s">
        <v>361</v>
      </c>
      <c r="D72" s="8" t="s">
        <v>151</v>
      </c>
      <c r="E72" s="8" t="s">
        <v>240</v>
      </c>
      <c r="F72" s="8" t="s">
        <v>85</v>
      </c>
      <c r="G72" s="8" t="s">
        <v>286</v>
      </c>
      <c r="H72" s="8" t="s">
        <v>238</v>
      </c>
      <c r="I72" s="8" t="s">
        <v>115</v>
      </c>
      <c r="J72" s="10" t="s">
        <v>137</v>
      </c>
      <c r="K72" s="9">
        <f t="shared" si="7"/>
        <v>250</v>
      </c>
      <c r="L72" s="9">
        <f t="shared" si="7"/>
        <v>214.6</v>
      </c>
      <c r="M72" s="9">
        <f t="shared" si="7"/>
        <v>100</v>
      </c>
    </row>
    <row r="73" spans="1:13" ht="95.25" customHeight="1">
      <c r="A73" s="7">
        <f t="shared" si="0"/>
        <v>58</v>
      </c>
      <c r="B73" s="8" t="s">
        <v>342</v>
      </c>
      <c r="C73" s="8" t="s">
        <v>361</v>
      </c>
      <c r="D73" s="8" t="s">
        <v>151</v>
      </c>
      <c r="E73" s="8" t="s">
        <v>240</v>
      </c>
      <c r="F73" s="8" t="s">
        <v>138</v>
      </c>
      <c r="G73" s="8" t="s">
        <v>286</v>
      </c>
      <c r="H73" s="8" t="s">
        <v>238</v>
      </c>
      <c r="I73" s="8" t="s">
        <v>115</v>
      </c>
      <c r="J73" s="10" t="s">
        <v>139</v>
      </c>
      <c r="K73" s="16">
        <v>250</v>
      </c>
      <c r="L73" s="26">
        <v>214.6</v>
      </c>
      <c r="M73" s="26">
        <v>100</v>
      </c>
    </row>
    <row r="74" spans="1:13" ht="21" customHeight="1">
      <c r="A74" s="7">
        <f t="shared" si="0"/>
        <v>59</v>
      </c>
      <c r="B74" s="5" t="s">
        <v>360</v>
      </c>
      <c r="C74" s="5" t="s">
        <v>361</v>
      </c>
      <c r="D74" s="5" t="s">
        <v>154</v>
      </c>
      <c r="E74" s="5" t="s">
        <v>362</v>
      </c>
      <c r="F74" s="5" t="s">
        <v>360</v>
      </c>
      <c r="G74" s="5" t="s">
        <v>362</v>
      </c>
      <c r="H74" s="5" t="s">
        <v>238</v>
      </c>
      <c r="I74" s="5" t="s">
        <v>360</v>
      </c>
      <c r="J74" s="14" t="s">
        <v>117</v>
      </c>
      <c r="K74" s="6">
        <f>K75+K79+K81+K87+K93+K78+K91+K89</f>
        <v>5720.1</v>
      </c>
      <c r="L74" s="6">
        <f>L75+L79+L81+L87+L93+L78+L91+L89</f>
        <v>5720.1</v>
      </c>
      <c r="M74" s="6">
        <f>M75+M79+M81+M87+M93+M78+M91+M89</f>
        <v>5720.1</v>
      </c>
    </row>
    <row r="75" spans="1:13" ht="30" customHeight="1">
      <c r="A75" s="7">
        <f t="shared" si="0"/>
        <v>60</v>
      </c>
      <c r="B75" s="8" t="s">
        <v>360</v>
      </c>
      <c r="C75" s="8" t="s">
        <v>361</v>
      </c>
      <c r="D75" s="8" t="s">
        <v>154</v>
      </c>
      <c r="E75" s="8" t="s">
        <v>82</v>
      </c>
      <c r="F75" s="8" t="s">
        <v>360</v>
      </c>
      <c r="G75" s="8" t="s">
        <v>362</v>
      </c>
      <c r="H75" s="8" t="s">
        <v>238</v>
      </c>
      <c r="I75" s="8" t="s">
        <v>32</v>
      </c>
      <c r="J75" s="10" t="s">
        <v>118</v>
      </c>
      <c r="K75" s="9">
        <f>K76+K77</f>
        <v>146</v>
      </c>
      <c r="L75" s="9">
        <f>L76+L77</f>
        <v>146</v>
      </c>
      <c r="M75" s="9">
        <f>M76+M77</f>
        <v>146</v>
      </c>
    </row>
    <row r="76" spans="1:13" ht="114.75" customHeight="1">
      <c r="A76" s="7">
        <f t="shared" si="0"/>
        <v>61</v>
      </c>
      <c r="B76" s="8" t="s">
        <v>239</v>
      </c>
      <c r="C76" s="8" t="s">
        <v>361</v>
      </c>
      <c r="D76" s="8" t="s">
        <v>154</v>
      </c>
      <c r="E76" s="8" t="s">
        <v>82</v>
      </c>
      <c r="F76" s="8" t="s">
        <v>363</v>
      </c>
      <c r="G76" s="8" t="s">
        <v>243</v>
      </c>
      <c r="H76" s="8" t="s">
        <v>211</v>
      </c>
      <c r="I76" s="8" t="s">
        <v>32</v>
      </c>
      <c r="J76" s="10" t="s">
        <v>64</v>
      </c>
      <c r="K76" s="9">
        <v>140</v>
      </c>
      <c r="L76" s="26">
        <v>140</v>
      </c>
      <c r="M76" s="26">
        <v>140</v>
      </c>
    </row>
    <row r="77" spans="1:13" ht="56.25" customHeight="1">
      <c r="A77" s="7">
        <f t="shared" si="0"/>
        <v>62</v>
      </c>
      <c r="B77" s="8" t="s">
        <v>239</v>
      </c>
      <c r="C77" s="8" t="s">
        <v>361</v>
      </c>
      <c r="D77" s="8" t="s">
        <v>154</v>
      </c>
      <c r="E77" s="8" t="s">
        <v>82</v>
      </c>
      <c r="F77" s="8" t="s">
        <v>155</v>
      </c>
      <c r="G77" s="8" t="s">
        <v>243</v>
      </c>
      <c r="H77" s="8" t="s">
        <v>211</v>
      </c>
      <c r="I77" s="8" t="s">
        <v>32</v>
      </c>
      <c r="J77" s="10" t="s">
        <v>81</v>
      </c>
      <c r="K77" s="16">
        <v>6</v>
      </c>
      <c r="L77" s="26">
        <v>6</v>
      </c>
      <c r="M77" s="26">
        <v>6</v>
      </c>
    </row>
    <row r="78" spans="1:13" ht="67.5" customHeight="1">
      <c r="A78" s="7">
        <f t="shared" si="0"/>
        <v>63</v>
      </c>
      <c r="B78" s="8" t="s">
        <v>239</v>
      </c>
      <c r="C78" s="8" t="s">
        <v>361</v>
      </c>
      <c r="D78" s="8" t="s">
        <v>154</v>
      </c>
      <c r="E78" s="8" t="s">
        <v>153</v>
      </c>
      <c r="F78" s="8" t="s">
        <v>360</v>
      </c>
      <c r="G78" s="8" t="s">
        <v>243</v>
      </c>
      <c r="H78" s="8" t="s">
        <v>211</v>
      </c>
      <c r="I78" s="8" t="s">
        <v>32</v>
      </c>
      <c r="J78" s="10" t="s">
        <v>53</v>
      </c>
      <c r="K78" s="9">
        <v>8</v>
      </c>
      <c r="L78" s="26">
        <v>8</v>
      </c>
      <c r="M78" s="26">
        <v>8</v>
      </c>
    </row>
    <row r="79" spans="1:13" ht="65.25" customHeight="1">
      <c r="A79" s="7">
        <f t="shared" si="0"/>
        <v>64</v>
      </c>
      <c r="B79" s="8" t="s">
        <v>360</v>
      </c>
      <c r="C79" s="8" t="s">
        <v>361</v>
      </c>
      <c r="D79" s="8" t="s">
        <v>154</v>
      </c>
      <c r="E79" s="8" t="s">
        <v>83</v>
      </c>
      <c r="F79" s="8" t="s">
        <v>360</v>
      </c>
      <c r="G79" s="8" t="s">
        <v>243</v>
      </c>
      <c r="H79" s="8" t="s">
        <v>238</v>
      </c>
      <c r="I79" s="8" t="s">
        <v>32</v>
      </c>
      <c r="J79" s="10" t="s">
        <v>33</v>
      </c>
      <c r="K79" s="9">
        <f>K80</f>
        <v>23</v>
      </c>
      <c r="L79" s="9">
        <f>L80</f>
        <v>23</v>
      </c>
      <c r="M79" s="9">
        <f>M80</f>
        <v>23</v>
      </c>
    </row>
    <row r="80" spans="1:13" ht="67.5" customHeight="1">
      <c r="A80" s="7">
        <f t="shared" si="0"/>
        <v>65</v>
      </c>
      <c r="B80" s="8" t="s">
        <v>285</v>
      </c>
      <c r="C80" s="8" t="s">
        <v>361</v>
      </c>
      <c r="D80" s="8" t="s">
        <v>154</v>
      </c>
      <c r="E80" s="8" t="s">
        <v>83</v>
      </c>
      <c r="F80" s="8" t="s">
        <v>360</v>
      </c>
      <c r="G80" s="8" t="s">
        <v>243</v>
      </c>
      <c r="H80" s="8" t="s">
        <v>211</v>
      </c>
      <c r="I80" s="8" t="s">
        <v>32</v>
      </c>
      <c r="J80" s="10" t="s">
        <v>33</v>
      </c>
      <c r="K80" s="16">
        <v>23</v>
      </c>
      <c r="L80" s="24">
        <v>23</v>
      </c>
      <c r="M80" s="24">
        <v>23</v>
      </c>
    </row>
    <row r="81" spans="1:13" ht="93" customHeight="1">
      <c r="A81" s="7">
        <f t="shared" si="0"/>
        <v>66</v>
      </c>
      <c r="B81" s="8" t="s">
        <v>360</v>
      </c>
      <c r="C81" s="8" t="s">
        <v>361</v>
      </c>
      <c r="D81" s="8" t="s">
        <v>154</v>
      </c>
      <c r="E81" s="8" t="s">
        <v>257</v>
      </c>
      <c r="F81" s="8" t="s">
        <v>360</v>
      </c>
      <c r="G81" s="8" t="s">
        <v>362</v>
      </c>
      <c r="H81" s="8" t="s">
        <v>238</v>
      </c>
      <c r="I81" s="8" t="s">
        <v>32</v>
      </c>
      <c r="J81" s="10" t="s">
        <v>248</v>
      </c>
      <c r="K81" s="9">
        <f>K84+K82</f>
        <v>73.39999999999999</v>
      </c>
      <c r="L81" s="9">
        <f>L84+L82</f>
        <v>73.39999999999999</v>
      </c>
      <c r="M81" s="9">
        <f>M84+M82</f>
        <v>73.39999999999999</v>
      </c>
    </row>
    <row r="82" spans="1:13" ht="47.25" customHeight="1">
      <c r="A82" s="7">
        <f aca="true" t="shared" si="8" ref="A82:A148">A81+1</f>
        <v>67</v>
      </c>
      <c r="B82" s="8" t="s">
        <v>360</v>
      </c>
      <c r="C82" s="8" t="s">
        <v>361</v>
      </c>
      <c r="D82" s="8" t="s">
        <v>154</v>
      </c>
      <c r="E82" s="8" t="s">
        <v>257</v>
      </c>
      <c r="F82" s="8" t="s">
        <v>85</v>
      </c>
      <c r="G82" s="8" t="s">
        <v>243</v>
      </c>
      <c r="H82" s="8" t="s">
        <v>238</v>
      </c>
      <c r="I82" s="8" t="s">
        <v>32</v>
      </c>
      <c r="J82" s="10" t="s">
        <v>212</v>
      </c>
      <c r="K82" s="9">
        <f>K83</f>
        <v>2.3</v>
      </c>
      <c r="L82" s="9">
        <f>L83</f>
        <v>2.3</v>
      </c>
      <c r="M82" s="9">
        <f>M83</f>
        <v>2.3</v>
      </c>
    </row>
    <row r="83" spans="1:13" ht="42.75" customHeight="1">
      <c r="A83" s="7">
        <f t="shared" si="8"/>
        <v>68</v>
      </c>
      <c r="B83" s="8" t="s">
        <v>12</v>
      </c>
      <c r="C83" s="8" t="s">
        <v>361</v>
      </c>
      <c r="D83" s="8" t="s">
        <v>154</v>
      </c>
      <c r="E83" s="8" t="s">
        <v>257</v>
      </c>
      <c r="F83" s="8" t="s">
        <v>85</v>
      </c>
      <c r="G83" s="8" t="s">
        <v>243</v>
      </c>
      <c r="H83" s="8" t="s">
        <v>211</v>
      </c>
      <c r="I83" s="8" t="s">
        <v>32</v>
      </c>
      <c r="J83" s="10" t="s">
        <v>212</v>
      </c>
      <c r="K83" s="9">
        <v>2.3</v>
      </c>
      <c r="L83" s="9">
        <v>2.3</v>
      </c>
      <c r="M83" s="9">
        <v>2.3</v>
      </c>
    </row>
    <row r="84" spans="1:13" ht="30" customHeight="1">
      <c r="A84" s="7">
        <f t="shared" si="8"/>
        <v>69</v>
      </c>
      <c r="B84" s="8" t="s">
        <v>360</v>
      </c>
      <c r="C84" s="8" t="s">
        <v>361</v>
      </c>
      <c r="D84" s="8" t="s">
        <v>154</v>
      </c>
      <c r="E84" s="8" t="s">
        <v>257</v>
      </c>
      <c r="F84" s="8" t="s">
        <v>258</v>
      </c>
      <c r="G84" s="8" t="s">
        <v>243</v>
      </c>
      <c r="H84" s="8" t="s">
        <v>238</v>
      </c>
      <c r="I84" s="8" t="s">
        <v>32</v>
      </c>
      <c r="J84" s="10" t="s">
        <v>250</v>
      </c>
      <c r="K84" s="9">
        <f>K86+K85</f>
        <v>71.1</v>
      </c>
      <c r="L84" s="9">
        <f>L86+L85</f>
        <v>71.1</v>
      </c>
      <c r="M84" s="9">
        <f>M86+M85</f>
        <v>71.1</v>
      </c>
    </row>
    <row r="85" spans="1:13" ht="25.5">
      <c r="A85" s="7">
        <f t="shared" si="8"/>
        <v>70</v>
      </c>
      <c r="B85" s="8" t="s">
        <v>249</v>
      </c>
      <c r="C85" s="8" t="s">
        <v>361</v>
      </c>
      <c r="D85" s="8" t="s">
        <v>154</v>
      </c>
      <c r="E85" s="8" t="s">
        <v>257</v>
      </c>
      <c r="F85" s="8" t="s">
        <v>258</v>
      </c>
      <c r="G85" s="8" t="s">
        <v>243</v>
      </c>
      <c r="H85" s="8" t="s">
        <v>211</v>
      </c>
      <c r="I85" s="8" t="s">
        <v>32</v>
      </c>
      <c r="J85" s="10" t="s">
        <v>250</v>
      </c>
      <c r="K85" s="9">
        <v>24</v>
      </c>
      <c r="L85" s="26">
        <v>24</v>
      </c>
      <c r="M85" s="26">
        <v>24</v>
      </c>
    </row>
    <row r="86" spans="1:13" ht="25.5">
      <c r="A86" s="7">
        <f t="shared" si="8"/>
        <v>71</v>
      </c>
      <c r="B86" s="8" t="s">
        <v>349</v>
      </c>
      <c r="C86" s="8" t="s">
        <v>361</v>
      </c>
      <c r="D86" s="8" t="s">
        <v>154</v>
      </c>
      <c r="E86" s="8" t="s">
        <v>257</v>
      </c>
      <c r="F86" s="8" t="s">
        <v>258</v>
      </c>
      <c r="G86" s="8" t="s">
        <v>243</v>
      </c>
      <c r="H86" s="8" t="s">
        <v>211</v>
      </c>
      <c r="I86" s="8" t="s">
        <v>32</v>
      </c>
      <c r="J86" s="10" t="s">
        <v>250</v>
      </c>
      <c r="K86" s="9">
        <v>47.1</v>
      </c>
      <c r="L86" s="26">
        <v>47.1</v>
      </c>
      <c r="M86" s="26">
        <v>47.1</v>
      </c>
    </row>
    <row r="87" spans="1:13" ht="52.5" customHeight="1">
      <c r="A87" s="7">
        <f t="shared" si="8"/>
        <v>72</v>
      </c>
      <c r="B87" s="8" t="s">
        <v>360</v>
      </c>
      <c r="C87" s="8" t="s">
        <v>361</v>
      </c>
      <c r="D87" s="8" t="s">
        <v>154</v>
      </c>
      <c r="E87" s="8" t="s">
        <v>259</v>
      </c>
      <c r="F87" s="8" t="s">
        <v>360</v>
      </c>
      <c r="G87" s="8" t="s">
        <v>243</v>
      </c>
      <c r="H87" s="8" t="s">
        <v>238</v>
      </c>
      <c r="I87" s="8" t="s">
        <v>32</v>
      </c>
      <c r="J87" s="10" t="s">
        <v>8</v>
      </c>
      <c r="K87" s="9">
        <f>K88</f>
        <v>3350</v>
      </c>
      <c r="L87" s="9">
        <f>L88</f>
        <v>3350</v>
      </c>
      <c r="M87" s="9">
        <f>M88</f>
        <v>3350</v>
      </c>
    </row>
    <row r="88" spans="1:13" ht="54.75" customHeight="1">
      <c r="A88" s="7">
        <f t="shared" si="8"/>
        <v>73</v>
      </c>
      <c r="B88" s="8" t="s">
        <v>9</v>
      </c>
      <c r="C88" s="8" t="s">
        <v>361</v>
      </c>
      <c r="D88" s="8" t="s">
        <v>154</v>
      </c>
      <c r="E88" s="8" t="s">
        <v>259</v>
      </c>
      <c r="F88" s="8" t="s">
        <v>360</v>
      </c>
      <c r="G88" s="8" t="s">
        <v>243</v>
      </c>
      <c r="H88" s="8" t="s">
        <v>211</v>
      </c>
      <c r="I88" s="8" t="s">
        <v>32</v>
      </c>
      <c r="J88" s="10" t="s">
        <v>8</v>
      </c>
      <c r="K88" s="9">
        <v>3350</v>
      </c>
      <c r="L88" s="26">
        <v>3350</v>
      </c>
      <c r="M88" s="26">
        <v>3350</v>
      </c>
    </row>
    <row r="89" spans="1:13" ht="30.75" customHeight="1">
      <c r="A89" s="7">
        <f t="shared" si="8"/>
        <v>74</v>
      </c>
      <c r="B89" s="8" t="s">
        <v>360</v>
      </c>
      <c r="C89" s="8" t="s">
        <v>361</v>
      </c>
      <c r="D89" s="8" t="s">
        <v>154</v>
      </c>
      <c r="E89" s="8" t="s">
        <v>213</v>
      </c>
      <c r="F89" s="8" t="s">
        <v>360</v>
      </c>
      <c r="G89" s="8" t="s">
        <v>243</v>
      </c>
      <c r="H89" s="8" t="s">
        <v>238</v>
      </c>
      <c r="I89" s="8" t="s">
        <v>32</v>
      </c>
      <c r="J89" s="10" t="s">
        <v>214</v>
      </c>
      <c r="K89" s="9">
        <f>K90</f>
        <v>1.5</v>
      </c>
      <c r="L89" s="9">
        <f>L90</f>
        <v>1.5</v>
      </c>
      <c r="M89" s="9">
        <f>M90</f>
        <v>1.5</v>
      </c>
    </row>
    <row r="90" spans="1:13" ht="66" customHeight="1">
      <c r="A90" s="7">
        <f t="shared" si="8"/>
        <v>75</v>
      </c>
      <c r="B90" s="8" t="s">
        <v>285</v>
      </c>
      <c r="C90" s="8" t="s">
        <v>361</v>
      </c>
      <c r="D90" s="8" t="s">
        <v>154</v>
      </c>
      <c r="E90" s="8" t="s">
        <v>213</v>
      </c>
      <c r="F90" s="8" t="s">
        <v>156</v>
      </c>
      <c r="G90" s="8" t="s">
        <v>243</v>
      </c>
      <c r="H90" s="8" t="s">
        <v>211</v>
      </c>
      <c r="I90" s="8" t="s">
        <v>32</v>
      </c>
      <c r="J90" s="10" t="s">
        <v>215</v>
      </c>
      <c r="K90" s="9">
        <v>1.5</v>
      </c>
      <c r="L90" s="26">
        <v>1.5</v>
      </c>
      <c r="M90" s="26">
        <v>1.5</v>
      </c>
    </row>
    <row r="91" spans="1:13" ht="64.5" customHeight="1">
      <c r="A91" s="7">
        <f t="shared" si="8"/>
        <v>76</v>
      </c>
      <c r="B91" s="8" t="s">
        <v>360</v>
      </c>
      <c r="C91" s="8" t="s">
        <v>361</v>
      </c>
      <c r="D91" s="8" t="s">
        <v>154</v>
      </c>
      <c r="E91" s="8" t="s">
        <v>262</v>
      </c>
      <c r="F91" s="8" t="s">
        <v>360</v>
      </c>
      <c r="G91" s="8" t="s">
        <v>243</v>
      </c>
      <c r="H91" s="8" t="s">
        <v>238</v>
      </c>
      <c r="I91" s="8" t="s">
        <v>32</v>
      </c>
      <c r="J91" s="28" t="s">
        <v>263</v>
      </c>
      <c r="K91" s="26">
        <f>K92</f>
        <v>42</v>
      </c>
      <c r="L91" s="26">
        <f>L92</f>
        <v>42</v>
      </c>
      <c r="M91" s="26">
        <f>M92</f>
        <v>42</v>
      </c>
    </row>
    <row r="92" spans="1:13" ht="65.25" customHeight="1">
      <c r="A92" s="7">
        <f t="shared" si="8"/>
        <v>77</v>
      </c>
      <c r="B92" s="8" t="s">
        <v>285</v>
      </c>
      <c r="C92" s="8" t="s">
        <v>361</v>
      </c>
      <c r="D92" s="8" t="s">
        <v>154</v>
      </c>
      <c r="E92" s="8" t="s">
        <v>262</v>
      </c>
      <c r="F92" s="8" t="s">
        <v>360</v>
      </c>
      <c r="G92" s="8" t="s">
        <v>243</v>
      </c>
      <c r="H92" s="8" t="s">
        <v>211</v>
      </c>
      <c r="I92" s="8" t="s">
        <v>32</v>
      </c>
      <c r="J92" s="28" t="s">
        <v>263</v>
      </c>
      <c r="K92" s="16">
        <v>42</v>
      </c>
      <c r="L92" s="26">
        <v>42</v>
      </c>
      <c r="M92" s="26">
        <v>42</v>
      </c>
    </row>
    <row r="93" spans="1:13" ht="32.25" customHeight="1">
      <c r="A93" s="7">
        <f t="shared" si="8"/>
        <v>78</v>
      </c>
      <c r="B93" s="8" t="s">
        <v>360</v>
      </c>
      <c r="C93" s="8" t="s">
        <v>361</v>
      </c>
      <c r="D93" s="8" t="s">
        <v>154</v>
      </c>
      <c r="E93" s="8" t="s">
        <v>260</v>
      </c>
      <c r="F93" s="8" t="s">
        <v>360</v>
      </c>
      <c r="G93" s="8" t="s">
        <v>362</v>
      </c>
      <c r="H93" s="8" t="s">
        <v>238</v>
      </c>
      <c r="I93" s="8" t="s">
        <v>32</v>
      </c>
      <c r="J93" s="10" t="s">
        <v>10</v>
      </c>
      <c r="K93" s="9">
        <f>K94</f>
        <v>2076.2</v>
      </c>
      <c r="L93" s="9">
        <f>L94</f>
        <v>2076.2</v>
      </c>
      <c r="M93" s="9">
        <f>M94</f>
        <v>2076.2</v>
      </c>
    </row>
    <row r="94" spans="1:13" ht="44.25" customHeight="1">
      <c r="A94" s="7">
        <f t="shared" si="8"/>
        <v>79</v>
      </c>
      <c r="B94" s="8" t="s">
        <v>360</v>
      </c>
      <c r="C94" s="8" t="s">
        <v>361</v>
      </c>
      <c r="D94" s="8" t="s">
        <v>154</v>
      </c>
      <c r="E94" s="8" t="s">
        <v>260</v>
      </c>
      <c r="F94" s="8" t="s">
        <v>85</v>
      </c>
      <c r="G94" s="8" t="s">
        <v>286</v>
      </c>
      <c r="H94" s="8" t="s">
        <v>238</v>
      </c>
      <c r="I94" s="8" t="s">
        <v>32</v>
      </c>
      <c r="J94" s="10" t="s">
        <v>11</v>
      </c>
      <c r="K94" s="9">
        <f>K95+K96+K97+K98+K99+K100+K101+K102</f>
        <v>2076.2</v>
      </c>
      <c r="L94" s="9">
        <f>L95+L96+L97+L98+L99+L100+L101+L102</f>
        <v>2076.2</v>
      </c>
      <c r="M94" s="9">
        <f>M95+M96+M97+M98+M99+M100+M101+M102</f>
        <v>2076.2</v>
      </c>
    </row>
    <row r="95" spans="1:13" ht="42" customHeight="1">
      <c r="A95" s="7">
        <f t="shared" si="8"/>
        <v>80</v>
      </c>
      <c r="B95" s="8" t="s">
        <v>156</v>
      </c>
      <c r="C95" s="8" t="s">
        <v>361</v>
      </c>
      <c r="D95" s="8" t="s">
        <v>154</v>
      </c>
      <c r="E95" s="8" t="s">
        <v>260</v>
      </c>
      <c r="F95" s="8" t="s">
        <v>85</v>
      </c>
      <c r="G95" s="8" t="s">
        <v>286</v>
      </c>
      <c r="H95" s="8" t="s">
        <v>238</v>
      </c>
      <c r="I95" s="8" t="s">
        <v>32</v>
      </c>
      <c r="J95" s="10" t="s">
        <v>143</v>
      </c>
      <c r="K95" s="9">
        <v>90</v>
      </c>
      <c r="L95" s="26">
        <v>90</v>
      </c>
      <c r="M95" s="26">
        <v>90</v>
      </c>
    </row>
    <row r="96" spans="1:13" ht="39.75" customHeight="1">
      <c r="A96" s="7">
        <f t="shared" si="8"/>
        <v>81</v>
      </c>
      <c r="B96" s="8" t="s">
        <v>284</v>
      </c>
      <c r="C96" s="8" t="s">
        <v>361</v>
      </c>
      <c r="D96" s="8" t="s">
        <v>154</v>
      </c>
      <c r="E96" s="8" t="s">
        <v>260</v>
      </c>
      <c r="F96" s="8" t="s">
        <v>85</v>
      </c>
      <c r="G96" s="8" t="s">
        <v>286</v>
      </c>
      <c r="H96" s="8" t="s">
        <v>238</v>
      </c>
      <c r="I96" s="8" t="s">
        <v>32</v>
      </c>
      <c r="J96" s="10" t="s">
        <v>11</v>
      </c>
      <c r="K96" s="9">
        <v>9</v>
      </c>
      <c r="L96" s="26">
        <v>9</v>
      </c>
      <c r="M96" s="26">
        <v>9</v>
      </c>
    </row>
    <row r="97" spans="1:13" ht="42.75" customHeight="1">
      <c r="A97" s="7">
        <f t="shared" si="8"/>
        <v>82</v>
      </c>
      <c r="B97" s="8" t="s">
        <v>249</v>
      </c>
      <c r="C97" s="8" t="s">
        <v>361</v>
      </c>
      <c r="D97" s="8" t="s">
        <v>154</v>
      </c>
      <c r="E97" s="8" t="s">
        <v>260</v>
      </c>
      <c r="F97" s="8" t="s">
        <v>85</v>
      </c>
      <c r="G97" s="8" t="s">
        <v>286</v>
      </c>
      <c r="H97" s="8" t="s">
        <v>211</v>
      </c>
      <c r="I97" s="8" t="s">
        <v>32</v>
      </c>
      <c r="J97" s="10" t="s">
        <v>11</v>
      </c>
      <c r="K97" s="9">
        <v>47.6</v>
      </c>
      <c r="L97" s="26">
        <v>47.6</v>
      </c>
      <c r="M97" s="26">
        <v>47.6</v>
      </c>
    </row>
    <row r="98" spans="1:13" ht="42" customHeight="1">
      <c r="A98" s="7">
        <f t="shared" si="8"/>
        <v>83</v>
      </c>
      <c r="B98" s="8" t="s">
        <v>12</v>
      </c>
      <c r="C98" s="8" t="s">
        <v>361</v>
      </c>
      <c r="D98" s="8" t="s">
        <v>154</v>
      </c>
      <c r="E98" s="8" t="s">
        <v>260</v>
      </c>
      <c r="F98" s="8" t="s">
        <v>85</v>
      </c>
      <c r="G98" s="8" t="s">
        <v>286</v>
      </c>
      <c r="H98" s="8" t="s">
        <v>211</v>
      </c>
      <c r="I98" s="8" t="s">
        <v>32</v>
      </c>
      <c r="J98" s="10" t="s">
        <v>143</v>
      </c>
      <c r="K98" s="9">
        <v>18.6</v>
      </c>
      <c r="L98" s="26">
        <v>18.6</v>
      </c>
      <c r="M98" s="26">
        <v>18.6</v>
      </c>
    </row>
    <row r="99" spans="1:13" ht="40.5" customHeight="1">
      <c r="A99" s="7">
        <f t="shared" si="8"/>
        <v>84</v>
      </c>
      <c r="B99" s="8" t="s">
        <v>9</v>
      </c>
      <c r="C99" s="8" t="s">
        <v>361</v>
      </c>
      <c r="D99" s="8" t="s">
        <v>154</v>
      </c>
      <c r="E99" s="8" t="s">
        <v>260</v>
      </c>
      <c r="F99" s="8" t="s">
        <v>85</v>
      </c>
      <c r="G99" s="8" t="s">
        <v>286</v>
      </c>
      <c r="H99" s="8" t="s">
        <v>211</v>
      </c>
      <c r="I99" s="8" t="s">
        <v>32</v>
      </c>
      <c r="J99" s="10" t="s">
        <v>11</v>
      </c>
      <c r="K99" s="9">
        <v>600</v>
      </c>
      <c r="L99" s="26">
        <v>600</v>
      </c>
      <c r="M99" s="26">
        <v>600</v>
      </c>
    </row>
    <row r="100" spans="1:13" ht="41.25" customHeight="1">
      <c r="A100" s="7">
        <f t="shared" si="8"/>
        <v>85</v>
      </c>
      <c r="B100" s="8" t="s">
        <v>13</v>
      </c>
      <c r="C100" s="8" t="s">
        <v>361</v>
      </c>
      <c r="D100" s="8" t="s">
        <v>154</v>
      </c>
      <c r="E100" s="8" t="s">
        <v>260</v>
      </c>
      <c r="F100" s="8" t="s">
        <v>85</v>
      </c>
      <c r="G100" s="8" t="s">
        <v>286</v>
      </c>
      <c r="H100" s="8" t="s">
        <v>211</v>
      </c>
      <c r="I100" s="8" t="s">
        <v>32</v>
      </c>
      <c r="J100" s="10" t="s">
        <v>11</v>
      </c>
      <c r="K100" s="9">
        <v>400</v>
      </c>
      <c r="L100" s="26">
        <v>400</v>
      </c>
      <c r="M100" s="26">
        <v>400</v>
      </c>
    </row>
    <row r="101" spans="1:13" ht="41.25" customHeight="1">
      <c r="A101" s="7">
        <f t="shared" si="8"/>
        <v>86</v>
      </c>
      <c r="B101" s="8" t="s">
        <v>285</v>
      </c>
      <c r="C101" s="8" t="s">
        <v>361</v>
      </c>
      <c r="D101" s="8" t="s">
        <v>154</v>
      </c>
      <c r="E101" s="8" t="s">
        <v>260</v>
      </c>
      <c r="F101" s="8" t="s">
        <v>85</v>
      </c>
      <c r="G101" s="8" t="s">
        <v>286</v>
      </c>
      <c r="H101" s="8" t="s">
        <v>211</v>
      </c>
      <c r="I101" s="8" t="s">
        <v>32</v>
      </c>
      <c r="J101" s="10" t="s">
        <v>11</v>
      </c>
      <c r="K101" s="9">
        <v>311</v>
      </c>
      <c r="L101" s="26">
        <v>311</v>
      </c>
      <c r="M101" s="26">
        <v>311</v>
      </c>
    </row>
    <row r="102" spans="1:13" ht="43.5" customHeight="1">
      <c r="A102" s="7">
        <f t="shared" si="8"/>
        <v>87</v>
      </c>
      <c r="B102" s="8" t="s">
        <v>14</v>
      </c>
      <c r="C102" s="8" t="s">
        <v>361</v>
      </c>
      <c r="D102" s="8" t="s">
        <v>154</v>
      </c>
      <c r="E102" s="8" t="s">
        <v>260</v>
      </c>
      <c r="F102" s="8" t="s">
        <v>85</v>
      </c>
      <c r="G102" s="8" t="s">
        <v>286</v>
      </c>
      <c r="H102" s="8" t="s">
        <v>211</v>
      </c>
      <c r="I102" s="8" t="s">
        <v>32</v>
      </c>
      <c r="J102" s="10" t="s">
        <v>11</v>
      </c>
      <c r="K102" s="9">
        <v>600</v>
      </c>
      <c r="L102" s="26">
        <v>600</v>
      </c>
      <c r="M102" s="26">
        <v>600</v>
      </c>
    </row>
    <row r="103" spans="1:13" ht="17.25" customHeight="1">
      <c r="A103" s="7">
        <f t="shared" si="8"/>
        <v>88</v>
      </c>
      <c r="B103" s="5" t="s">
        <v>360</v>
      </c>
      <c r="C103" s="5" t="s">
        <v>370</v>
      </c>
      <c r="D103" s="5" t="s">
        <v>362</v>
      </c>
      <c r="E103" s="5" t="s">
        <v>362</v>
      </c>
      <c r="F103" s="5" t="s">
        <v>360</v>
      </c>
      <c r="G103" s="5" t="s">
        <v>362</v>
      </c>
      <c r="H103" s="5" t="s">
        <v>238</v>
      </c>
      <c r="I103" s="5" t="s">
        <v>360</v>
      </c>
      <c r="J103" s="14" t="s">
        <v>121</v>
      </c>
      <c r="K103" s="6">
        <f>K104</f>
        <v>642584.305</v>
      </c>
      <c r="L103" s="6">
        <f>L104</f>
        <v>662564.2050000001</v>
      </c>
      <c r="M103" s="6">
        <f>M104</f>
        <v>693909.005</v>
      </c>
    </row>
    <row r="104" spans="1:13" ht="47.25" customHeight="1">
      <c r="A104" s="7">
        <f t="shared" si="8"/>
        <v>89</v>
      </c>
      <c r="B104" s="8" t="s">
        <v>360</v>
      </c>
      <c r="C104" s="8" t="s">
        <v>370</v>
      </c>
      <c r="D104" s="8" t="s">
        <v>240</v>
      </c>
      <c r="E104" s="8" t="s">
        <v>362</v>
      </c>
      <c r="F104" s="8" t="s">
        <v>360</v>
      </c>
      <c r="G104" s="8" t="s">
        <v>362</v>
      </c>
      <c r="H104" s="8" t="s">
        <v>238</v>
      </c>
      <c r="I104" s="8" t="s">
        <v>360</v>
      </c>
      <c r="J104" s="10" t="s">
        <v>229</v>
      </c>
      <c r="K104" s="9">
        <f>K111+K118+K212+K233+K105</f>
        <v>642584.305</v>
      </c>
      <c r="L104" s="9">
        <f>L111+L118+L212+L233+L105</f>
        <v>662564.2050000001</v>
      </c>
      <c r="M104" s="9">
        <f>M111+M118+M212+M233+M105</f>
        <v>693909.005</v>
      </c>
    </row>
    <row r="105" spans="1:13" ht="42.75" customHeight="1">
      <c r="A105" s="7">
        <f t="shared" si="8"/>
        <v>90</v>
      </c>
      <c r="B105" s="31" t="s">
        <v>360</v>
      </c>
      <c r="C105" s="31" t="s">
        <v>370</v>
      </c>
      <c r="D105" s="31" t="s">
        <v>240</v>
      </c>
      <c r="E105" s="31" t="s">
        <v>243</v>
      </c>
      <c r="F105" s="31" t="s">
        <v>360</v>
      </c>
      <c r="G105" s="31" t="s">
        <v>362</v>
      </c>
      <c r="H105" s="31" t="s">
        <v>238</v>
      </c>
      <c r="I105" s="31" t="s">
        <v>120</v>
      </c>
      <c r="J105" s="32" t="s">
        <v>330</v>
      </c>
      <c r="K105" s="34">
        <f>K109+K106</f>
        <v>18064.8</v>
      </c>
      <c r="L105" s="34">
        <f>L109+L106</f>
        <v>993</v>
      </c>
      <c r="M105" s="34">
        <f>M109+M106</f>
        <v>993</v>
      </c>
    </row>
    <row r="106" spans="1:13" ht="42.75" customHeight="1">
      <c r="A106" s="7">
        <f t="shared" si="8"/>
        <v>91</v>
      </c>
      <c r="B106" s="33" t="s">
        <v>360</v>
      </c>
      <c r="C106" s="33" t="s">
        <v>370</v>
      </c>
      <c r="D106" s="33" t="s">
        <v>240</v>
      </c>
      <c r="E106" s="33" t="s">
        <v>243</v>
      </c>
      <c r="F106" s="33" t="s">
        <v>371</v>
      </c>
      <c r="G106" s="33" t="s">
        <v>362</v>
      </c>
      <c r="H106" s="33" t="s">
        <v>238</v>
      </c>
      <c r="I106" s="33" t="s">
        <v>120</v>
      </c>
      <c r="J106" s="29" t="s">
        <v>209</v>
      </c>
      <c r="K106" s="35">
        <f>K108</f>
        <v>993</v>
      </c>
      <c r="L106" s="35">
        <f>L108</f>
        <v>993</v>
      </c>
      <c r="M106" s="35">
        <f>M108</f>
        <v>993</v>
      </c>
    </row>
    <row r="107" spans="1:13" ht="30.75" customHeight="1">
      <c r="A107" s="7">
        <f t="shared" si="8"/>
        <v>92</v>
      </c>
      <c r="B107" s="33" t="s">
        <v>119</v>
      </c>
      <c r="C107" s="33" t="s">
        <v>370</v>
      </c>
      <c r="D107" s="33" t="s">
        <v>240</v>
      </c>
      <c r="E107" s="33" t="s">
        <v>243</v>
      </c>
      <c r="F107" s="33" t="s">
        <v>371</v>
      </c>
      <c r="G107" s="33" t="s">
        <v>286</v>
      </c>
      <c r="H107" s="33" t="s">
        <v>238</v>
      </c>
      <c r="I107" s="33" t="s">
        <v>120</v>
      </c>
      <c r="J107" s="29" t="s">
        <v>209</v>
      </c>
      <c r="K107" s="35">
        <f>K108</f>
        <v>993</v>
      </c>
      <c r="L107" s="35">
        <f>L108</f>
        <v>993</v>
      </c>
      <c r="M107" s="35">
        <f>M108</f>
        <v>993</v>
      </c>
    </row>
    <row r="108" spans="1:13" ht="63.75" customHeight="1">
      <c r="A108" s="7">
        <f t="shared" si="8"/>
        <v>93</v>
      </c>
      <c r="B108" s="33" t="s">
        <v>119</v>
      </c>
      <c r="C108" s="33" t="s">
        <v>370</v>
      </c>
      <c r="D108" s="33" t="s">
        <v>240</v>
      </c>
      <c r="E108" s="33" t="s">
        <v>243</v>
      </c>
      <c r="F108" s="33" t="s">
        <v>371</v>
      </c>
      <c r="G108" s="33" t="s">
        <v>286</v>
      </c>
      <c r="H108" s="33" t="s">
        <v>210</v>
      </c>
      <c r="I108" s="33" t="s">
        <v>120</v>
      </c>
      <c r="J108" s="29" t="s">
        <v>130</v>
      </c>
      <c r="K108" s="35">
        <v>993</v>
      </c>
      <c r="L108" s="35">
        <v>993</v>
      </c>
      <c r="M108" s="35">
        <v>993</v>
      </c>
    </row>
    <row r="109" spans="1:13" ht="27.75" customHeight="1">
      <c r="A109" s="7">
        <f t="shared" si="8"/>
        <v>94</v>
      </c>
      <c r="B109" s="33" t="s">
        <v>360</v>
      </c>
      <c r="C109" s="33" t="s">
        <v>370</v>
      </c>
      <c r="D109" s="33" t="s">
        <v>240</v>
      </c>
      <c r="E109" s="33" t="s">
        <v>243</v>
      </c>
      <c r="F109" s="33" t="s">
        <v>331</v>
      </c>
      <c r="G109" s="33" t="s">
        <v>362</v>
      </c>
      <c r="H109" s="33" t="s">
        <v>238</v>
      </c>
      <c r="I109" s="33" t="s">
        <v>120</v>
      </c>
      <c r="J109" s="29" t="s">
        <v>332</v>
      </c>
      <c r="K109" s="35">
        <f>K110</f>
        <v>17071.8</v>
      </c>
      <c r="L109" s="35">
        <f>L110</f>
        <v>0</v>
      </c>
      <c r="M109" s="35">
        <f>M110</f>
        <v>0</v>
      </c>
    </row>
    <row r="110" spans="1:13" ht="39.75" customHeight="1">
      <c r="A110" s="7">
        <f t="shared" si="8"/>
        <v>95</v>
      </c>
      <c r="B110" s="33" t="s">
        <v>119</v>
      </c>
      <c r="C110" s="33" t="s">
        <v>370</v>
      </c>
      <c r="D110" s="33" t="s">
        <v>240</v>
      </c>
      <c r="E110" s="33" t="s">
        <v>243</v>
      </c>
      <c r="F110" s="33" t="s">
        <v>331</v>
      </c>
      <c r="G110" s="33" t="s">
        <v>286</v>
      </c>
      <c r="H110" s="33" t="s">
        <v>238</v>
      </c>
      <c r="I110" s="33" t="s">
        <v>120</v>
      </c>
      <c r="J110" s="29" t="s">
        <v>333</v>
      </c>
      <c r="K110" s="35">
        <v>17071.8</v>
      </c>
      <c r="L110" s="35">
        <v>0</v>
      </c>
      <c r="M110" s="35">
        <v>0</v>
      </c>
    </row>
    <row r="111" spans="1:13" ht="59.25" customHeight="1">
      <c r="A111" s="7">
        <f t="shared" si="8"/>
        <v>96</v>
      </c>
      <c r="B111" s="5" t="s">
        <v>360</v>
      </c>
      <c r="C111" s="5" t="s">
        <v>370</v>
      </c>
      <c r="D111" s="5" t="s">
        <v>240</v>
      </c>
      <c r="E111" s="5" t="s">
        <v>240</v>
      </c>
      <c r="F111" s="5" t="s">
        <v>360</v>
      </c>
      <c r="G111" s="5" t="s">
        <v>362</v>
      </c>
      <c r="H111" s="5" t="s">
        <v>238</v>
      </c>
      <c r="I111" s="5" t="s">
        <v>120</v>
      </c>
      <c r="J111" s="14" t="s">
        <v>268</v>
      </c>
      <c r="K111" s="19">
        <f aca="true" t="shared" si="9" ref="K111:M112">K112</f>
        <v>4216</v>
      </c>
      <c r="L111" s="19">
        <f t="shared" si="9"/>
        <v>21497.6</v>
      </c>
      <c r="M111" s="19">
        <f t="shared" si="9"/>
        <v>21716</v>
      </c>
    </row>
    <row r="112" spans="1:13" ht="12.75">
      <c r="A112" s="7">
        <f t="shared" si="8"/>
        <v>97</v>
      </c>
      <c r="B112" s="8" t="s">
        <v>360</v>
      </c>
      <c r="C112" s="8" t="s">
        <v>370</v>
      </c>
      <c r="D112" s="8" t="s">
        <v>240</v>
      </c>
      <c r="E112" s="8" t="s">
        <v>240</v>
      </c>
      <c r="F112" s="8" t="s">
        <v>269</v>
      </c>
      <c r="G112" s="8" t="s">
        <v>362</v>
      </c>
      <c r="H112" s="8" t="s">
        <v>238</v>
      </c>
      <c r="I112" s="8" t="s">
        <v>120</v>
      </c>
      <c r="J112" s="10" t="s">
        <v>354</v>
      </c>
      <c r="K112" s="19">
        <f t="shared" si="9"/>
        <v>4216</v>
      </c>
      <c r="L112" s="19">
        <f t="shared" si="9"/>
        <v>21497.6</v>
      </c>
      <c r="M112" s="19">
        <f t="shared" si="9"/>
        <v>21716</v>
      </c>
    </row>
    <row r="113" spans="1:13" ht="19.5" customHeight="1">
      <c r="A113" s="7">
        <f t="shared" si="8"/>
        <v>98</v>
      </c>
      <c r="B113" s="8" t="s">
        <v>119</v>
      </c>
      <c r="C113" s="8" t="s">
        <v>370</v>
      </c>
      <c r="D113" s="8" t="s">
        <v>240</v>
      </c>
      <c r="E113" s="8" t="s">
        <v>240</v>
      </c>
      <c r="F113" s="8" t="s">
        <v>269</v>
      </c>
      <c r="G113" s="8" t="s">
        <v>286</v>
      </c>
      <c r="H113" s="8" t="s">
        <v>238</v>
      </c>
      <c r="I113" s="8" t="s">
        <v>120</v>
      </c>
      <c r="J113" s="10" t="s">
        <v>270</v>
      </c>
      <c r="K113" s="17">
        <f>K114+K115+K116+K117</f>
        <v>4216</v>
      </c>
      <c r="L113" s="17">
        <f>L114+L115+L116+L117</f>
        <v>21497.6</v>
      </c>
      <c r="M113" s="17">
        <f>M114+M115+M116+M117</f>
        <v>21716</v>
      </c>
    </row>
    <row r="114" spans="1:13" ht="57.75" customHeight="1">
      <c r="A114" s="7">
        <f t="shared" si="8"/>
        <v>99</v>
      </c>
      <c r="B114" s="33" t="s">
        <v>119</v>
      </c>
      <c r="C114" s="33" t="s">
        <v>370</v>
      </c>
      <c r="D114" s="33" t="s">
        <v>240</v>
      </c>
      <c r="E114" s="33" t="s">
        <v>240</v>
      </c>
      <c r="F114" s="33" t="s">
        <v>269</v>
      </c>
      <c r="G114" s="33" t="s">
        <v>286</v>
      </c>
      <c r="H114" s="33" t="s">
        <v>18</v>
      </c>
      <c r="I114" s="33" t="s">
        <v>120</v>
      </c>
      <c r="J114" s="30" t="s">
        <v>65</v>
      </c>
      <c r="K114" s="36">
        <v>48</v>
      </c>
      <c r="L114" s="37">
        <v>48</v>
      </c>
      <c r="M114" s="37">
        <v>48</v>
      </c>
    </row>
    <row r="115" spans="1:13" ht="76.5">
      <c r="A115" s="7">
        <f t="shared" si="8"/>
        <v>100</v>
      </c>
      <c r="B115" s="33" t="s">
        <v>119</v>
      </c>
      <c r="C115" s="33" t="s">
        <v>370</v>
      </c>
      <c r="D115" s="33" t="s">
        <v>240</v>
      </c>
      <c r="E115" s="33" t="s">
        <v>240</v>
      </c>
      <c r="F115" s="33" t="s">
        <v>269</v>
      </c>
      <c r="G115" s="33" t="s">
        <v>286</v>
      </c>
      <c r="H115" s="33" t="s">
        <v>46</v>
      </c>
      <c r="I115" s="33" t="s">
        <v>120</v>
      </c>
      <c r="J115" s="29" t="s">
        <v>374</v>
      </c>
      <c r="K115" s="35">
        <v>2047.8</v>
      </c>
      <c r="L115" s="37">
        <v>2150.1</v>
      </c>
      <c r="M115" s="37">
        <v>2257.6</v>
      </c>
    </row>
    <row r="116" spans="1:13" ht="140.25">
      <c r="A116" s="7">
        <f t="shared" si="8"/>
        <v>101</v>
      </c>
      <c r="B116" s="33" t="s">
        <v>119</v>
      </c>
      <c r="C116" s="33" t="s">
        <v>370</v>
      </c>
      <c r="D116" s="33" t="s">
        <v>240</v>
      </c>
      <c r="E116" s="33" t="s">
        <v>240</v>
      </c>
      <c r="F116" s="33" t="s">
        <v>269</v>
      </c>
      <c r="G116" s="33" t="s">
        <v>286</v>
      </c>
      <c r="H116" s="33" t="s">
        <v>47</v>
      </c>
      <c r="I116" s="33" t="s">
        <v>120</v>
      </c>
      <c r="J116" s="30" t="s">
        <v>71</v>
      </c>
      <c r="K116" s="35">
        <v>2120.2</v>
      </c>
      <c r="L116" s="37">
        <v>2227.7</v>
      </c>
      <c r="M116" s="37">
        <v>2338.6</v>
      </c>
    </row>
    <row r="117" spans="1:13" ht="60" customHeight="1">
      <c r="A117" s="7">
        <f t="shared" si="8"/>
        <v>102</v>
      </c>
      <c r="B117" s="33" t="s">
        <v>119</v>
      </c>
      <c r="C117" s="33" t="s">
        <v>370</v>
      </c>
      <c r="D117" s="33" t="s">
        <v>240</v>
      </c>
      <c r="E117" s="33" t="s">
        <v>240</v>
      </c>
      <c r="F117" s="33" t="s">
        <v>269</v>
      </c>
      <c r="G117" s="33" t="s">
        <v>286</v>
      </c>
      <c r="H117" s="33" t="s">
        <v>207</v>
      </c>
      <c r="I117" s="33" t="s">
        <v>120</v>
      </c>
      <c r="J117" s="30" t="s">
        <v>216</v>
      </c>
      <c r="K117" s="35">
        <v>0</v>
      </c>
      <c r="L117" s="37">
        <v>17071.8</v>
      </c>
      <c r="M117" s="37">
        <v>17071.8</v>
      </c>
    </row>
    <row r="118" spans="1:13" ht="44.25" customHeight="1">
      <c r="A118" s="7">
        <f t="shared" si="8"/>
        <v>103</v>
      </c>
      <c r="B118" s="5" t="s">
        <v>360</v>
      </c>
      <c r="C118" s="5" t="s">
        <v>370</v>
      </c>
      <c r="D118" s="5" t="s">
        <v>240</v>
      </c>
      <c r="E118" s="5" t="s">
        <v>82</v>
      </c>
      <c r="F118" s="5" t="s">
        <v>360</v>
      </c>
      <c r="G118" s="5" t="s">
        <v>362</v>
      </c>
      <c r="H118" s="5" t="s">
        <v>238</v>
      </c>
      <c r="I118" s="5" t="s">
        <v>120</v>
      </c>
      <c r="J118" s="14" t="s">
        <v>80</v>
      </c>
      <c r="K118" s="19">
        <f>K119+K125+K129+K132+K136+K208+K121+K123+K204</f>
        <v>576233.6</v>
      </c>
      <c r="L118" s="19">
        <f>L119+L125+L129+L132+L136+L208+L121+L123+L204</f>
        <v>596003.7000000001</v>
      </c>
      <c r="M118" s="19">
        <f>M119+M125+M129+M132+M136+M208+M121+M123+M204</f>
        <v>627130.1</v>
      </c>
    </row>
    <row r="119" spans="1:13" ht="50.25" customHeight="1">
      <c r="A119" s="7">
        <f t="shared" si="8"/>
        <v>104</v>
      </c>
      <c r="B119" s="33" t="s">
        <v>360</v>
      </c>
      <c r="C119" s="33" t="s">
        <v>370</v>
      </c>
      <c r="D119" s="33" t="s">
        <v>240</v>
      </c>
      <c r="E119" s="33" t="s">
        <v>82</v>
      </c>
      <c r="F119" s="33" t="s">
        <v>371</v>
      </c>
      <c r="G119" s="33" t="s">
        <v>362</v>
      </c>
      <c r="H119" s="33" t="s">
        <v>238</v>
      </c>
      <c r="I119" s="33" t="s">
        <v>120</v>
      </c>
      <c r="J119" s="30" t="s">
        <v>305</v>
      </c>
      <c r="K119" s="35">
        <f>K120</f>
        <v>21296.4</v>
      </c>
      <c r="L119" s="38">
        <f>L120</f>
        <v>22352.5</v>
      </c>
      <c r="M119" s="38">
        <f>M120</f>
        <v>23898.1</v>
      </c>
    </row>
    <row r="120" spans="1:13" ht="50.25" customHeight="1">
      <c r="A120" s="7">
        <f t="shared" si="8"/>
        <v>105</v>
      </c>
      <c r="B120" s="33" t="s">
        <v>119</v>
      </c>
      <c r="C120" s="33" t="s">
        <v>370</v>
      </c>
      <c r="D120" s="33" t="s">
        <v>240</v>
      </c>
      <c r="E120" s="33" t="s">
        <v>82</v>
      </c>
      <c r="F120" s="33" t="s">
        <v>371</v>
      </c>
      <c r="G120" s="33" t="s">
        <v>286</v>
      </c>
      <c r="H120" s="33" t="s">
        <v>238</v>
      </c>
      <c r="I120" s="33" t="s">
        <v>120</v>
      </c>
      <c r="J120" s="30" t="s">
        <v>306</v>
      </c>
      <c r="K120" s="35">
        <v>21296.4</v>
      </c>
      <c r="L120" s="37">
        <v>22352.5</v>
      </c>
      <c r="M120" s="37">
        <v>23898.1</v>
      </c>
    </row>
    <row r="121" spans="1:13" ht="45.75" customHeight="1">
      <c r="A121" s="7">
        <f t="shared" si="8"/>
        <v>106</v>
      </c>
      <c r="B121" s="33" t="s">
        <v>360</v>
      </c>
      <c r="C121" s="33" t="s">
        <v>370</v>
      </c>
      <c r="D121" s="33" t="s">
        <v>240</v>
      </c>
      <c r="E121" s="33" t="s">
        <v>82</v>
      </c>
      <c r="F121" s="33" t="s">
        <v>45</v>
      </c>
      <c r="G121" s="33" t="s">
        <v>362</v>
      </c>
      <c r="H121" s="33" t="s">
        <v>238</v>
      </c>
      <c r="I121" s="33" t="s">
        <v>120</v>
      </c>
      <c r="J121" s="29" t="s">
        <v>307</v>
      </c>
      <c r="K121" s="35">
        <f>K122</f>
        <v>282.7</v>
      </c>
      <c r="L121" s="38">
        <f>L122</f>
        <v>296.8</v>
      </c>
      <c r="M121" s="38">
        <f>M122</f>
        <v>311.6</v>
      </c>
    </row>
    <row r="122" spans="1:13" ht="59.25" customHeight="1">
      <c r="A122" s="7">
        <f t="shared" si="8"/>
        <v>107</v>
      </c>
      <c r="B122" s="33" t="s">
        <v>119</v>
      </c>
      <c r="C122" s="33" t="s">
        <v>370</v>
      </c>
      <c r="D122" s="33" t="s">
        <v>240</v>
      </c>
      <c r="E122" s="33" t="s">
        <v>82</v>
      </c>
      <c r="F122" s="33" t="s">
        <v>45</v>
      </c>
      <c r="G122" s="33" t="s">
        <v>286</v>
      </c>
      <c r="H122" s="33" t="s">
        <v>238</v>
      </c>
      <c r="I122" s="33" t="s">
        <v>120</v>
      </c>
      <c r="J122" s="29" t="s">
        <v>308</v>
      </c>
      <c r="K122" s="35">
        <v>282.7</v>
      </c>
      <c r="L122" s="37">
        <v>296.8</v>
      </c>
      <c r="M122" s="37">
        <v>311.6</v>
      </c>
    </row>
    <row r="123" spans="1:13" ht="51">
      <c r="A123" s="7">
        <f t="shared" si="8"/>
        <v>108</v>
      </c>
      <c r="B123" s="33" t="s">
        <v>360</v>
      </c>
      <c r="C123" s="33" t="s">
        <v>370</v>
      </c>
      <c r="D123" s="33" t="s">
        <v>240</v>
      </c>
      <c r="E123" s="33" t="s">
        <v>82</v>
      </c>
      <c r="F123" s="33" t="s">
        <v>342</v>
      </c>
      <c r="G123" s="33" t="s">
        <v>362</v>
      </c>
      <c r="H123" s="33" t="s">
        <v>238</v>
      </c>
      <c r="I123" s="33" t="s">
        <v>120</v>
      </c>
      <c r="J123" s="30" t="s">
        <v>309</v>
      </c>
      <c r="K123" s="35">
        <f>K124</f>
        <v>9.3</v>
      </c>
      <c r="L123" s="38">
        <f>L124</f>
        <v>9.3</v>
      </c>
      <c r="M123" s="38">
        <f>M124</f>
        <v>9.3</v>
      </c>
    </row>
    <row r="124" spans="1:13" ht="63.75">
      <c r="A124" s="7">
        <f t="shared" si="8"/>
        <v>109</v>
      </c>
      <c r="B124" s="33" t="s">
        <v>119</v>
      </c>
      <c r="C124" s="33" t="s">
        <v>370</v>
      </c>
      <c r="D124" s="33" t="s">
        <v>240</v>
      </c>
      <c r="E124" s="33" t="s">
        <v>82</v>
      </c>
      <c r="F124" s="33" t="s">
        <v>342</v>
      </c>
      <c r="G124" s="33" t="s">
        <v>286</v>
      </c>
      <c r="H124" s="33" t="s">
        <v>238</v>
      </c>
      <c r="I124" s="33" t="s">
        <v>120</v>
      </c>
      <c r="J124" s="30" t="s">
        <v>310</v>
      </c>
      <c r="K124" s="35">
        <v>9.3</v>
      </c>
      <c r="L124" s="37">
        <v>9.3</v>
      </c>
      <c r="M124" s="37">
        <v>9.3</v>
      </c>
    </row>
    <row r="125" spans="1:13" ht="12.75">
      <c r="A125" s="44">
        <v>110</v>
      </c>
      <c r="B125" s="42" t="s">
        <v>360</v>
      </c>
      <c r="C125" s="42" t="s">
        <v>370</v>
      </c>
      <c r="D125" s="42" t="s">
        <v>240</v>
      </c>
      <c r="E125" s="42" t="s">
        <v>82</v>
      </c>
      <c r="F125" s="42" t="s">
        <v>279</v>
      </c>
      <c r="G125" s="42" t="s">
        <v>362</v>
      </c>
      <c r="H125" s="42" t="s">
        <v>238</v>
      </c>
      <c r="I125" s="42" t="s">
        <v>120</v>
      </c>
      <c r="J125" s="61" t="s">
        <v>311</v>
      </c>
      <c r="K125" s="53">
        <f>K127</f>
        <v>1669.5</v>
      </c>
      <c r="L125" s="46">
        <f>L127</f>
        <v>1710.6</v>
      </c>
      <c r="M125" s="46">
        <f>M127</f>
        <v>1709.8</v>
      </c>
    </row>
    <row r="126" spans="1:13" ht="27.75" customHeight="1">
      <c r="A126" s="45"/>
      <c r="B126" s="43"/>
      <c r="C126" s="42"/>
      <c r="D126" s="42"/>
      <c r="E126" s="42"/>
      <c r="F126" s="43"/>
      <c r="G126" s="43"/>
      <c r="H126" s="43"/>
      <c r="I126" s="43"/>
      <c r="J126" s="61"/>
      <c r="K126" s="54"/>
      <c r="L126" s="47"/>
      <c r="M126" s="47"/>
    </row>
    <row r="127" spans="1:13" ht="56.25" customHeight="1">
      <c r="A127" s="7">
        <v>111</v>
      </c>
      <c r="B127" s="42" t="s">
        <v>119</v>
      </c>
      <c r="C127" s="42" t="s">
        <v>370</v>
      </c>
      <c r="D127" s="42" t="s">
        <v>240</v>
      </c>
      <c r="E127" s="42" t="s">
        <v>82</v>
      </c>
      <c r="F127" s="42" t="s">
        <v>279</v>
      </c>
      <c r="G127" s="42" t="s">
        <v>286</v>
      </c>
      <c r="H127" s="42" t="s">
        <v>238</v>
      </c>
      <c r="I127" s="42" t="s">
        <v>120</v>
      </c>
      <c r="J127" s="61" t="s">
        <v>312</v>
      </c>
      <c r="K127" s="49">
        <v>1669.5</v>
      </c>
      <c r="L127" s="37">
        <v>1710.6</v>
      </c>
      <c r="M127" s="37">
        <v>1709.8</v>
      </c>
    </row>
    <row r="128" spans="1:13" ht="16.5" customHeight="1" hidden="1">
      <c r="A128" s="7">
        <f t="shared" si="8"/>
        <v>112</v>
      </c>
      <c r="B128" s="43"/>
      <c r="C128" s="42"/>
      <c r="D128" s="42"/>
      <c r="E128" s="42"/>
      <c r="F128" s="43"/>
      <c r="G128" s="43"/>
      <c r="H128" s="43"/>
      <c r="I128" s="43"/>
      <c r="J128" s="61"/>
      <c r="K128" s="50"/>
      <c r="L128" s="37"/>
      <c r="M128" s="37"/>
    </row>
    <row r="129" spans="1:13" ht="45" customHeight="1">
      <c r="A129" s="7">
        <v>112</v>
      </c>
      <c r="B129" s="33" t="s">
        <v>360</v>
      </c>
      <c r="C129" s="33" t="s">
        <v>370</v>
      </c>
      <c r="D129" s="33" t="s">
        <v>240</v>
      </c>
      <c r="E129" s="33" t="s">
        <v>82</v>
      </c>
      <c r="F129" s="33" t="s">
        <v>365</v>
      </c>
      <c r="G129" s="33" t="s">
        <v>362</v>
      </c>
      <c r="H129" s="33" t="s">
        <v>238</v>
      </c>
      <c r="I129" s="33" t="s">
        <v>120</v>
      </c>
      <c r="J129" s="30" t="s">
        <v>313</v>
      </c>
      <c r="K129" s="35">
        <f aca="true" t="shared" si="10" ref="K129:M130">K130</f>
        <v>308.6</v>
      </c>
      <c r="L129" s="35">
        <f t="shared" si="10"/>
        <v>308.6</v>
      </c>
      <c r="M129" s="35">
        <f t="shared" si="10"/>
        <v>308.6</v>
      </c>
    </row>
    <row r="130" spans="1:13" ht="39.75" customHeight="1">
      <c r="A130" s="7">
        <f>A129+1</f>
        <v>113</v>
      </c>
      <c r="B130" s="33" t="s">
        <v>360</v>
      </c>
      <c r="C130" s="33" t="s">
        <v>370</v>
      </c>
      <c r="D130" s="33" t="s">
        <v>240</v>
      </c>
      <c r="E130" s="33" t="s">
        <v>82</v>
      </c>
      <c r="F130" s="33" t="s">
        <v>365</v>
      </c>
      <c r="G130" s="33" t="s">
        <v>286</v>
      </c>
      <c r="H130" s="33" t="s">
        <v>238</v>
      </c>
      <c r="I130" s="33" t="s">
        <v>120</v>
      </c>
      <c r="J130" s="62" t="s">
        <v>314</v>
      </c>
      <c r="K130" s="35">
        <f t="shared" si="10"/>
        <v>308.6</v>
      </c>
      <c r="L130" s="35">
        <f t="shared" si="10"/>
        <v>308.6</v>
      </c>
      <c r="M130" s="35">
        <f t="shared" si="10"/>
        <v>308.6</v>
      </c>
    </row>
    <row r="131" spans="1:13" ht="290.25" customHeight="1">
      <c r="A131" s="7">
        <f>A130+1</f>
        <v>114</v>
      </c>
      <c r="B131" s="33" t="s">
        <v>119</v>
      </c>
      <c r="C131" s="33" t="s">
        <v>370</v>
      </c>
      <c r="D131" s="33" t="s">
        <v>240</v>
      </c>
      <c r="E131" s="33" t="s">
        <v>82</v>
      </c>
      <c r="F131" s="33" t="s">
        <v>365</v>
      </c>
      <c r="G131" s="33" t="s">
        <v>286</v>
      </c>
      <c r="H131" s="33" t="s">
        <v>15</v>
      </c>
      <c r="I131" s="33" t="s">
        <v>120</v>
      </c>
      <c r="J131" s="30" t="s">
        <v>383</v>
      </c>
      <c r="K131" s="35">
        <v>308.6</v>
      </c>
      <c r="L131" s="37">
        <v>308.6</v>
      </c>
      <c r="M131" s="37">
        <v>308.6</v>
      </c>
    </row>
    <row r="132" spans="1:13" ht="49.5" customHeight="1">
      <c r="A132" s="7">
        <f t="shared" si="8"/>
        <v>115</v>
      </c>
      <c r="B132" s="33" t="s">
        <v>360</v>
      </c>
      <c r="C132" s="33" t="s">
        <v>370</v>
      </c>
      <c r="D132" s="33" t="s">
        <v>240</v>
      </c>
      <c r="E132" s="33" t="s">
        <v>82</v>
      </c>
      <c r="F132" s="33" t="s">
        <v>366</v>
      </c>
      <c r="G132" s="33" t="s">
        <v>362</v>
      </c>
      <c r="H132" s="33" t="s">
        <v>238</v>
      </c>
      <c r="I132" s="33" t="s">
        <v>120</v>
      </c>
      <c r="J132" s="30" t="s">
        <v>315</v>
      </c>
      <c r="K132" s="35">
        <f>K134+K135</f>
        <v>15702.300000000001</v>
      </c>
      <c r="L132" s="38">
        <f>L134+L135</f>
        <v>17662.3</v>
      </c>
      <c r="M132" s="38">
        <f>M134+M135</f>
        <v>19548.6</v>
      </c>
    </row>
    <row r="133" spans="1:13" ht="47.25" customHeight="1">
      <c r="A133" s="7">
        <f t="shared" si="8"/>
        <v>116</v>
      </c>
      <c r="B133" s="33" t="s">
        <v>119</v>
      </c>
      <c r="C133" s="33" t="s">
        <v>370</v>
      </c>
      <c r="D133" s="33" t="s">
        <v>240</v>
      </c>
      <c r="E133" s="33" t="s">
        <v>82</v>
      </c>
      <c r="F133" s="33" t="s">
        <v>366</v>
      </c>
      <c r="G133" s="33" t="s">
        <v>286</v>
      </c>
      <c r="H133" s="33" t="s">
        <v>238</v>
      </c>
      <c r="I133" s="33" t="s">
        <v>120</v>
      </c>
      <c r="J133" s="41" t="s">
        <v>316</v>
      </c>
      <c r="K133" s="35">
        <f>K134+K135</f>
        <v>15702.300000000001</v>
      </c>
      <c r="L133" s="35">
        <f>L134+L135</f>
        <v>17662.3</v>
      </c>
      <c r="M133" s="35">
        <f>M134+M135</f>
        <v>19548.6</v>
      </c>
    </row>
    <row r="134" spans="1:13" ht="165.75">
      <c r="A134" s="7">
        <f t="shared" si="8"/>
        <v>117</v>
      </c>
      <c r="B134" s="33" t="s">
        <v>119</v>
      </c>
      <c r="C134" s="33" t="s">
        <v>370</v>
      </c>
      <c r="D134" s="33" t="s">
        <v>240</v>
      </c>
      <c r="E134" s="33" t="s">
        <v>82</v>
      </c>
      <c r="F134" s="33" t="s">
        <v>366</v>
      </c>
      <c r="G134" s="33" t="s">
        <v>286</v>
      </c>
      <c r="H134" s="33" t="s">
        <v>57</v>
      </c>
      <c r="I134" s="33" t="s">
        <v>120</v>
      </c>
      <c r="J134" s="30" t="s">
        <v>303</v>
      </c>
      <c r="K134" s="35">
        <v>15429.2</v>
      </c>
      <c r="L134" s="37">
        <v>17355.1</v>
      </c>
      <c r="M134" s="37">
        <v>19208.6</v>
      </c>
    </row>
    <row r="135" spans="1:13" ht="165" customHeight="1">
      <c r="A135" s="7">
        <f t="shared" si="8"/>
        <v>118</v>
      </c>
      <c r="B135" s="33" t="s">
        <v>119</v>
      </c>
      <c r="C135" s="33" t="s">
        <v>370</v>
      </c>
      <c r="D135" s="33" t="s">
        <v>240</v>
      </c>
      <c r="E135" s="33" t="s">
        <v>82</v>
      </c>
      <c r="F135" s="33" t="s">
        <v>366</v>
      </c>
      <c r="G135" s="33" t="s">
        <v>286</v>
      </c>
      <c r="H135" s="33" t="s">
        <v>58</v>
      </c>
      <c r="I135" s="33" t="s">
        <v>120</v>
      </c>
      <c r="J135" s="30" t="s">
        <v>304</v>
      </c>
      <c r="K135" s="35">
        <v>273.1</v>
      </c>
      <c r="L135" s="37">
        <v>307.2</v>
      </c>
      <c r="M135" s="37">
        <v>340</v>
      </c>
    </row>
    <row r="136" spans="1:13" ht="27.75" customHeight="1">
      <c r="A136" s="7">
        <f t="shared" si="8"/>
        <v>119</v>
      </c>
      <c r="B136" s="8" t="s">
        <v>360</v>
      </c>
      <c r="C136" s="8" t="s">
        <v>370</v>
      </c>
      <c r="D136" s="8" t="s">
        <v>240</v>
      </c>
      <c r="E136" s="8" t="s">
        <v>82</v>
      </c>
      <c r="F136" s="8" t="s">
        <v>271</v>
      </c>
      <c r="G136" s="8" t="s">
        <v>362</v>
      </c>
      <c r="H136" s="8" t="s">
        <v>238</v>
      </c>
      <c r="I136" s="8" t="s">
        <v>120</v>
      </c>
      <c r="J136" s="10" t="s">
        <v>272</v>
      </c>
      <c r="K136" s="17">
        <f>K137</f>
        <v>509418.5</v>
      </c>
      <c r="L136" s="25">
        <f>L137</f>
        <v>534906.2</v>
      </c>
      <c r="M136" s="25">
        <f>M137</f>
        <v>554532.4</v>
      </c>
    </row>
    <row r="137" spans="1:13" ht="41.25" customHeight="1">
      <c r="A137" s="7">
        <f t="shared" si="8"/>
        <v>120</v>
      </c>
      <c r="B137" s="8" t="s">
        <v>119</v>
      </c>
      <c r="C137" s="8" t="s">
        <v>370</v>
      </c>
      <c r="D137" s="8" t="s">
        <v>240</v>
      </c>
      <c r="E137" s="8" t="s">
        <v>82</v>
      </c>
      <c r="F137" s="8" t="s">
        <v>271</v>
      </c>
      <c r="G137" s="8" t="s">
        <v>286</v>
      </c>
      <c r="H137" s="8" t="s">
        <v>238</v>
      </c>
      <c r="I137" s="8" t="s">
        <v>120</v>
      </c>
      <c r="J137" s="10" t="s">
        <v>54</v>
      </c>
      <c r="K137" s="17">
        <f>K180+K181+K182+K183+K185+K187+K138+K141+K144+K148+K151+K157+K163+K166+K201+K167+K172+K175+K178+K186+K189+K194+K179+K184+K198+K191+K188+K190</f>
        <v>509418.5</v>
      </c>
      <c r="L137" s="17">
        <f>L180+L181+L182+L183+L185+L187+L138+L141+L144+L148+L151+L157+L163+L166+L201+L167+L172+L175+L178+L186+L189+L194+L179+L184+L198+L191+L188+L190</f>
        <v>534906.2</v>
      </c>
      <c r="M137" s="17">
        <f>M180+M181+M182+M183+M185+M187+M138+M141+M144+M148+M151+M157+M163+M166+M201+M167+M172+M175+M178+M186+M189+M194+M179+M184+M198+M191+M188+M190</f>
        <v>554532.4</v>
      </c>
    </row>
    <row r="138" spans="1:14" ht="143.25" customHeight="1">
      <c r="A138" s="7">
        <f t="shared" si="8"/>
        <v>121</v>
      </c>
      <c r="B138" s="33" t="s">
        <v>119</v>
      </c>
      <c r="C138" s="33" t="s">
        <v>370</v>
      </c>
      <c r="D138" s="33" t="s">
        <v>240</v>
      </c>
      <c r="E138" s="33" t="s">
        <v>82</v>
      </c>
      <c r="F138" s="33" t="s">
        <v>271</v>
      </c>
      <c r="G138" s="33" t="s">
        <v>286</v>
      </c>
      <c r="H138" s="33" t="s">
        <v>40</v>
      </c>
      <c r="I138" s="33" t="s">
        <v>120</v>
      </c>
      <c r="J138" s="30" t="s">
        <v>299</v>
      </c>
      <c r="K138" s="35">
        <f>K139+K140</f>
        <v>1583.9</v>
      </c>
      <c r="L138" s="38">
        <f>L139+L140</f>
        <v>1663.3000000000002</v>
      </c>
      <c r="M138" s="38">
        <f>M139+M140</f>
        <v>1746.7</v>
      </c>
      <c r="N138" s="39"/>
    </row>
    <row r="139" spans="1:14" ht="176.25" customHeight="1">
      <c r="A139" s="7">
        <f t="shared" si="8"/>
        <v>122</v>
      </c>
      <c r="B139" s="33" t="s">
        <v>119</v>
      </c>
      <c r="C139" s="33" t="s">
        <v>370</v>
      </c>
      <c r="D139" s="33" t="s">
        <v>240</v>
      </c>
      <c r="E139" s="33" t="s">
        <v>82</v>
      </c>
      <c r="F139" s="33" t="s">
        <v>271</v>
      </c>
      <c r="G139" s="33" t="s">
        <v>286</v>
      </c>
      <c r="H139" s="33" t="s">
        <v>163</v>
      </c>
      <c r="I139" s="33" t="s">
        <v>120</v>
      </c>
      <c r="J139" s="30" t="s">
        <v>297</v>
      </c>
      <c r="K139" s="35">
        <v>1556.4</v>
      </c>
      <c r="L139" s="37">
        <v>1634.4</v>
      </c>
      <c r="M139" s="37">
        <v>1716.3</v>
      </c>
      <c r="N139" s="39"/>
    </row>
    <row r="140" spans="1:14" ht="158.25" customHeight="1">
      <c r="A140" s="7">
        <f t="shared" si="8"/>
        <v>123</v>
      </c>
      <c r="B140" s="33" t="s">
        <v>119</v>
      </c>
      <c r="C140" s="33" t="s">
        <v>370</v>
      </c>
      <c r="D140" s="33" t="s">
        <v>240</v>
      </c>
      <c r="E140" s="33" t="s">
        <v>82</v>
      </c>
      <c r="F140" s="33" t="s">
        <v>271</v>
      </c>
      <c r="G140" s="33" t="s">
        <v>286</v>
      </c>
      <c r="H140" s="33" t="s">
        <v>164</v>
      </c>
      <c r="I140" s="33" t="s">
        <v>120</v>
      </c>
      <c r="J140" s="63" t="s">
        <v>298</v>
      </c>
      <c r="K140" s="35">
        <v>27.5</v>
      </c>
      <c r="L140" s="37">
        <v>28.9</v>
      </c>
      <c r="M140" s="37">
        <v>30.4</v>
      </c>
      <c r="N140" s="39"/>
    </row>
    <row r="141" spans="1:13" ht="153" customHeight="1">
      <c r="A141" s="7">
        <f t="shared" si="8"/>
        <v>124</v>
      </c>
      <c r="B141" s="33" t="s">
        <v>119</v>
      </c>
      <c r="C141" s="33" t="s">
        <v>370</v>
      </c>
      <c r="D141" s="33" t="s">
        <v>240</v>
      </c>
      <c r="E141" s="33" t="s">
        <v>82</v>
      </c>
      <c r="F141" s="33" t="s">
        <v>271</v>
      </c>
      <c r="G141" s="33" t="s">
        <v>286</v>
      </c>
      <c r="H141" s="33" t="s">
        <v>90</v>
      </c>
      <c r="I141" s="33" t="s">
        <v>120</v>
      </c>
      <c r="J141" s="30" t="s">
        <v>302</v>
      </c>
      <c r="K141" s="35">
        <f>K142+K143</f>
        <v>37234.5</v>
      </c>
      <c r="L141" s="38">
        <f>L142+L143</f>
        <v>41702.8</v>
      </c>
      <c r="M141" s="38">
        <f>M142+M143</f>
        <v>46707</v>
      </c>
    </row>
    <row r="142" spans="1:13" ht="178.5" customHeight="1">
      <c r="A142" s="7">
        <f t="shared" si="8"/>
        <v>125</v>
      </c>
      <c r="B142" s="33" t="s">
        <v>119</v>
      </c>
      <c r="C142" s="33" t="s">
        <v>370</v>
      </c>
      <c r="D142" s="33" t="s">
        <v>240</v>
      </c>
      <c r="E142" s="33" t="s">
        <v>82</v>
      </c>
      <c r="F142" s="33" t="s">
        <v>271</v>
      </c>
      <c r="G142" s="33" t="s">
        <v>286</v>
      </c>
      <c r="H142" s="33" t="s">
        <v>165</v>
      </c>
      <c r="I142" s="33" t="s">
        <v>120</v>
      </c>
      <c r="J142" s="30" t="s">
        <v>300</v>
      </c>
      <c r="K142" s="35">
        <v>36586.9</v>
      </c>
      <c r="L142" s="37">
        <v>40977.5</v>
      </c>
      <c r="M142" s="37">
        <v>45894.7</v>
      </c>
    </row>
    <row r="143" spans="1:13" ht="200.25" customHeight="1">
      <c r="A143" s="7">
        <f t="shared" si="8"/>
        <v>126</v>
      </c>
      <c r="B143" s="33" t="s">
        <v>119</v>
      </c>
      <c r="C143" s="33" t="s">
        <v>370</v>
      </c>
      <c r="D143" s="33" t="s">
        <v>240</v>
      </c>
      <c r="E143" s="33" t="s">
        <v>82</v>
      </c>
      <c r="F143" s="33" t="s">
        <v>271</v>
      </c>
      <c r="G143" s="33" t="s">
        <v>286</v>
      </c>
      <c r="H143" s="33" t="s">
        <v>166</v>
      </c>
      <c r="I143" s="33" t="s">
        <v>120</v>
      </c>
      <c r="J143" s="30" t="s">
        <v>301</v>
      </c>
      <c r="K143" s="35">
        <v>647.6</v>
      </c>
      <c r="L143" s="37">
        <v>725.3</v>
      </c>
      <c r="M143" s="37">
        <v>812.3</v>
      </c>
    </row>
    <row r="144" spans="1:13" ht="169.5" customHeight="1">
      <c r="A144" s="7">
        <f t="shared" si="8"/>
        <v>127</v>
      </c>
      <c r="B144" s="33" t="s">
        <v>119</v>
      </c>
      <c r="C144" s="33" t="s">
        <v>370</v>
      </c>
      <c r="D144" s="33" t="s">
        <v>240</v>
      </c>
      <c r="E144" s="33" t="s">
        <v>82</v>
      </c>
      <c r="F144" s="33" t="s">
        <v>271</v>
      </c>
      <c r="G144" s="33" t="s">
        <v>286</v>
      </c>
      <c r="H144" s="33" t="s">
        <v>167</v>
      </c>
      <c r="I144" s="33" t="s">
        <v>120</v>
      </c>
      <c r="J144" s="30" t="s">
        <v>122</v>
      </c>
      <c r="K144" s="35">
        <f>K145+K146+K147</f>
        <v>15730.1</v>
      </c>
      <c r="L144" s="38">
        <f>L145+L146+L147</f>
        <v>16570.9</v>
      </c>
      <c r="M144" s="38">
        <f>M145+M146+M147</f>
        <v>17447.4</v>
      </c>
    </row>
    <row r="145" spans="1:13" ht="184.5" customHeight="1">
      <c r="A145" s="7">
        <f t="shared" si="8"/>
        <v>128</v>
      </c>
      <c r="B145" s="33" t="s">
        <v>119</v>
      </c>
      <c r="C145" s="33" t="s">
        <v>370</v>
      </c>
      <c r="D145" s="33" t="s">
        <v>240</v>
      </c>
      <c r="E145" s="33" t="s">
        <v>82</v>
      </c>
      <c r="F145" s="33" t="s">
        <v>271</v>
      </c>
      <c r="G145" s="33" t="s">
        <v>286</v>
      </c>
      <c r="H145" s="33" t="s">
        <v>168</v>
      </c>
      <c r="I145" s="33" t="s">
        <v>120</v>
      </c>
      <c r="J145" s="30" t="s">
        <v>123</v>
      </c>
      <c r="K145" s="35">
        <v>8395.1</v>
      </c>
      <c r="L145" s="37">
        <v>8815.7</v>
      </c>
      <c r="M145" s="37">
        <v>9257.4</v>
      </c>
    </row>
    <row r="146" spans="1:13" ht="213.75" customHeight="1">
      <c r="A146" s="7">
        <f t="shared" si="8"/>
        <v>129</v>
      </c>
      <c r="B146" s="33" t="s">
        <v>119</v>
      </c>
      <c r="C146" s="33" t="s">
        <v>370</v>
      </c>
      <c r="D146" s="33" t="s">
        <v>240</v>
      </c>
      <c r="E146" s="33" t="s">
        <v>82</v>
      </c>
      <c r="F146" s="33" t="s">
        <v>271</v>
      </c>
      <c r="G146" s="33" t="s">
        <v>286</v>
      </c>
      <c r="H146" s="33" t="s">
        <v>169</v>
      </c>
      <c r="I146" s="33" t="s">
        <v>120</v>
      </c>
      <c r="J146" s="30" t="s">
        <v>124</v>
      </c>
      <c r="K146" s="35">
        <v>7061.4</v>
      </c>
      <c r="L146" s="37">
        <v>7467</v>
      </c>
      <c r="M146" s="37">
        <v>7886.6</v>
      </c>
    </row>
    <row r="147" spans="1:13" ht="183.75" customHeight="1">
      <c r="A147" s="7">
        <f t="shared" si="8"/>
        <v>130</v>
      </c>
      <c r="B147" s="33" t="s">
        <v>119</v>
      </c>
      <c r="C147" s="33" t="s">
        <v>370</v>
      </c>
      <c r="D147" s="33" t="s">
        <v>240</v>
      </c>
      <c r="E147" s="33" t="s">
        <v>82</v>
      </c>
      <c r="F147" s="33" t="s">
        <v>271</v>
      </c>
      <c r="G147" s="33" t="s">
        <v>286</v>
      </c>
      <c r="H147" s="33" t="s">
        <v>170</v>
      </c>
      <c r="I147" s="33" t="s">
        <v>120</v>
      </c>
      <c r="J147" s="30" t="s">
        <v>125</v>
      </c>
      <c r="K147" s="35">
        <v>273.6</v>
      </c>
      <c r="L147" s="37">
        <v>288.2</v>
      </c>
      <c r="M147" s="37">
        <v>303.4</v>
      </c>
    </row>
    <row r="148" spans="1:13" ht="239.25" customHeight="1">
      <c r="A148" s="7">
        <f t="shared" si="8"/>
        <v>131</v>
      </c>
      <c r="B148" s="33" t="s">
        <v>119</v>
      </c>
      <c r="C148" s="33" t="s">
        <v>370</v>
      </c>
      <c r="D148" s="33" t="s">
        <v>240</v>
      </c>
      <c r="E148" s="33" t="s">
        <v>82</v>
      </c>
      <c r="F148" s="33" t="s">
        <v>271</v>
      </c>
      <c r="G148" s="33" t="s">
        <v>286</v>
      </c>
      <c r="H148" s="33" t="s">
        <v>171</v>
      </c>
      <c r="I148" s="33" t="s">
        <v>120</v>
      </c>
      <c r="J148" s="30" t="s">
        <v>128</v>
      </c>
      <c r="K148" s="35">
        <f>K149+K150</f>
        <v>199</v>
      </c>
      <c r="L148" s="38">
        <f>L149+L150</f>
        <v>208.9</v>
      </c>
      <c r="M148" s="38">
        <f>M149+M150</f>
        <v>219.4</v>
      </c>
    </row>
    <row r="149" spans="1:13" ht="243.75" customHeight="1">
      <c r="A149" s="7">
        <f aca="true" t="shared" si="11" ref="A149:A215">A148+1</f>
        <v>132</v>
      </c>
      <c r="B149" s="33" t="s">
        <v>119</v>
      </c>
      <c r="C149" s="33" t="s">
        <v>370</v>
      </c>
      <c r="D149" s="33" t="s">
        <v>240</v>
      </c>
      <c r="E149" s="33" t="s">
        <v>82</v>
      </c>
      <c r="F149" s="33" t="s">
        <v>271</v>
      </c>
      <c r="G149" s="33" t="s">
        <v>286</v>
      </c>
      <c r="H149" s="33" t="s">
        <v>172</v>
      </c>
      <c r="I149" s="33" t="s">
        <v>120</v>
      </c>
      <c r="J149" s="30" t="s">
        <v>126</v>
      </c>
      <c r="K149" s="35">
        <v>195.5</v>
      </c>
      <c r="L149" s="37">
        <v>205.3</v>
      </c>
      <c r="M149" s="37">
        <v>215.6</v>
      </c>
    </row>
    <row r="150" spans="1:13" ht="305.25" customHeight="1">
      <c r="A150" s="7">
        <f t="shared" si="11"/>
        <v>133</v>
      </c>
      <c r="B150" s="33" t="s">
        <v>119</v>
      </c>
      <c r="C150" s="33" t="s">
        <v>370</v>
      </c>
      <c r="D150" s="33" t="s">
        <v>240</v>
      </c>
      <c r="E150" s="33" t="s">
        <v>82</v>
      </c>
      <c r="F150" s="33" t="s">
        <v>271</v>
      </c>
      <c r="G150" s="33" t="s">
        <v>286</v>
      </c>
      <c r="H150" s="33" t="s">
        <v>173</v>
      </c>
      <c r="I150" s="33" t="s">
        <v>120</v>
      </c>
      <c r="J150" s="30" t="s">
        <v>127</v>
      </c>
      <c r="K150" s="35">
        <v>3.5</v>
      </c>
      <c r="L150" s="37">
        <v>3.6</v>
      </c>
      <c r="M150" s="37">
        <v>3.8</v>
      </c>
    </row>
    <row r="151" spans="1:13" ht="125.25" customHeight="1">
      <c r="A151" s="7">
        <f t="shared" si="11"/>
        <v>134</v>
      </c>
      <c r="B151" s="33" t="s">
        <v>119</v>
      </c>
      <c r="C151" s="33" t="s">
        <v>370</v>
      </c>
      <c r="D151" s="33" t="s">
        <v>240</v>
      </c>
      <c r="E151" s="33" t="s">
        <v>82</v>
      </c>
      <c r="F151" s="33" t="s">
        <v>271</v>
      </c>
      <c r="G151" s="33" t="s">
        <v>286</v>
      </c>
      <c r="H151" s="33" t="s">
        <v>174</v>
      </c>
      <c r="I151" s="33" t="s">
        <v>120</v>
      </c>
      <c r="J151" s="30" t="s">
        <v>221</v>
      </c>
      <c r="K151" s="35">
        <f>K152+K153+K154+K156+K155</f>
        <v>1527.5</v>
      </c>
      <c r="L151" s="35">
        <f>L152+L153+L154+L156+L155</f>
        <v>1603.8000000000002</v>
      </c>
      <c r="M151" s="35">
        <f>M152+M153+M154+M156+M155</f>
        <v>1683.8999999999999</v>
      </c>
    </row>
    <row r="152" spans="1:13" ht="126.75" customHeight="1">
      <c r="A152" s="7">
        <f t="shared" si="11"/>
        <v>135</v>
      </c>
      <c r="B152" s="33" t="s">
        <v>119</v>
      </c>
      <c r="C152" s="33" t="s">
        <v>370</v>
      </c>
      <c r="D152" s="33" t="s">
        <v>240</v>
      </c>
      <c r="E152" s="33" t="s">
        <v>82</v>
      </c>
      <c r="F152" s="33" t="s">
        <v>271</v>
      </c>
      <c r="G152" s="33" t="s">
        <v>286</v>
      </c>
      <c r="H152" s="33" t="s">
        <v>175</v>
      </c>
      <c r="I152" s="33" t="s">
        <v>120</v>
      </c>
      <c r="J152" s="30" t="s">
        <v>222</v>
      </c>
      <c r="K152" s="35">
        <v>1062.7</v>
      </c>
      <c r="L152" s="37">
        <v>1115.8</v>
      </c>
      <c r="M152" s="37">
        <v>1171.6</v>
      </c>
    </row>
    <row r="153" spans="1:13" ht="145.5" customHeight="1">
      <c r="A153" s="7">
        <f t="shared" si="11"/>
        <v>136</v>
      </c>
      <c r="B153" s="33" t="s">
        <v>119</v>
      </c>
      <c r="C153" s="33" t="s">
        <v>370</v>
      </c>
      <c r="D153" s="33" t="s">
        <v>240</v>
      </c>
      <c r="E153" s="33" t="s">
        <v>82</v>
      </c>
      <c r="F153" s="33" t="s">
        <v>271</v>
      </c>
      <c r="G153" s="33" t="s">
        <v>286</v>
      </c>
      <c r="H153" s="33" t="s">
        <v>176</v>
      </c>
      <c r="I153" s="33" t="s">
        <v>120</v>
      </c>
      <c r="J153" s="30" t="s">
        <v>223</v>
      </c>
      <c r="K153" s="35">
        <v>390.1</v>
      </c>
      <c r="L153" s="37">
        <v>409.6</v>
      </c>
      <c r="M153" s="37">
        <v>430</v>
      </c>
    </row>
    <row r="154" spans="1:13" ht="293.25" customHeight="1">
      <c r="A154" s="7">
        <f t="shared" si="11"/>
        <v>137</v>
      </c>
      <c r="B154" s="33" t="s">
        <v>119</v>
      </c>
      <c r="C154" s="33" t="s">
        <v>370</v>
      </c>
      <c r="D154" s="33" t="s">
        <v>240</v>
      </c>
      <c r="E154" s="33" t="s">
        <v>82</v>
      </c>
      <c r="F154" s="33" t="s">
        <v>271</v>
      </c>
      <c r="G154" s="33" t="s">
        <v>286</v>
      </c>
      <c r="H154" s="33" t="s">
        <v>177</v>
      </c>
      <c r="I154" s="33" t="s">
        <v>120</v>
      </c>
      <c r="J154" s="30" t="s">
        <v>224</v>
      </c>
      <c r="K154" s="35">
        <v>26.5</v>
      </c>
      <c r="L154" s="37">
        <v>27.9</v>
      </c>
      <c r="M154" s="37">
        <v>29.3</v>
      </c>
    </row>
    <row r="155" spans="1:13" ht="156.75" customHeight="1">
      <c r="A155" s="7">
        <f t="shared" si="11"/>
        <v>138</v>
      </c>
      <c r="B155" s="33" t="s">
        <v>119</v>
      </c>
      <c r="C155" s="33" t="s">
        <v>370</v>
      </c>
      <c r="D155" s="33" t="s">
        <v>240</v>
      </c>
      <c r="E155" s="33" t="s">
        <v>82</v>
      </c>
      <c r="F155" s="33" t="s">
        <v>271</v>
      </c>
      <c r="G155" s="33" t="s">
        <v>286</v>
      </c>
      <c r="H155" s="33" t="s">
        <v>208</v>
      </c>
      <c r="I155" s="33" t="s">
        <v>120</v>
      </c>
      <c r="J155" s="30" t="s">
        <v>225</v>
      </c>
      <c r="K155" s="35">
        <v>1.1</v>
      </c>
      <c r="L155" s="37">
        <v>1.1</v>
      </c>
      <c r="M155" s="37">
        <v>1.1</v>
      </c>
    </row>
    <row r="156" spans="1:13" ht="155.25" customHeight="1">
      <c r="A156" s="7">
        <f t="shared" si="11"/>
        <v>139</v>
      </c>
      <c r="B156" s="33" t="s">
        <v>119</v>
      </c>
      <c r="C156" s="33" t="s">
        <v>370</v>
      </c>
      <c r="D156" s="33" t="s">
        <v>240</v>
      </c>
      <c r="E156" s="33" t="s">
        <v>82</v>
      </c>
      <c r="F156" s="33" t="s">
        <v>271</v>
      </c>
      <c r="G156" s="33" t="s">
        <v>286</v>
      </c>
      <c r="H156" s="33" t="s">
        <v>20</v>
      </c>
      <c r="I156" s="33" t="s">
        <v>120</v>
      </c>
      <c r="J156" s="30" t="s">
        <v>226</v>
      </c>
      <c r="K156" s="35">
        <v>47.1</v>
      </c>
      <c r="L156" s="37">
        <v>49.4</v>
      </c>
      <c r="M156" s="37">
        <v>51.9</v>
      </c>
    </row>
    <row r="157" spans="1:13" ht="118.5" customHeight="1">
      <c r="A157" s="7">
        <f t="shared" si="11"/>
        <v>140</v>
      </c>
      <c r="B157" s="33" t="s">
        <v>119</v>
      </c>
      <c r="C157" s="33" t="s">
        <v>370</v>
      </c>
      <c r="D157" s="33" t="s">
        <v>240</v>
      </c>
      <c r="E157" s="33" t="s">
        <v>82</v>
      </c>
      <c r="F157" s="33" t="s">
        <v>271</v>
      </c>
      <c r="G157" s="33" t="s">
        <v>286</v>
      </c>
      <c r="H157" s="33" t="s">
        <v>178</v>
      </c>
      <c r="I157" s="33" t="s">
        <v>120</v>
      </c>
      <c r="J157" s="30" t="s">
        <v>227</v>
      </c>
      <c r="K157" s="35">
        <f>K158+K159+K160+K161+K162</f>
        <v>385.5</v>
      </c>
      <c r="L157" s="38">
        <f>L158+L159+L160+L161+L162</f>
        <v>404.70000000000005</v>
      </c>
      <c r="M157" s="38">
        <f>M158+M159+M160+M161+M162</f>
        <v>425.1</v>
      </c>
    </row>
    <row r="158" spans="1:13" ht="179.25" customHeight="1">
      <c r="A158" s="7">
        <f t="shared" si="11"/>
        <v>141</v>
      </c>
      <c r="B158" s="33" t="s">
        <v>119</v>
      </c>
      <c r="C158" s="33" t="s">
        <v>370</v>
      </c>
      <c r="D158" s="33" t="s">
        <v>240</v>
      </c>
      <c r="E158" s="33" t="s">
        <v>82</v>
      </c>
      <c r="F158" s="33" t="s">
        <v>271</v>
      </c>
      <c r="G158" s="33" t="s">
        <v>286</v>
      </c>
      <c r="H158" s="33" t="s">
        <v>277</v>
      </c>
      <c r="I158" s="33" t="s">
        <v>120</v>
      </c>
      <c r="J158" s="30" t="s">
        <v>228</v>
      </c>
      <c r="K158" s="35">
        <v>11.1</v>
      </c>
      <c r="L158" s="37">
        <v>11.6</v>
      </c>
      <c r="M158" s="37">
        <v>12.2</v>
      </c>
    </row>
    <row r="159" spans="1:13" ht="170.25" customHeight="1">
      <c r="A159" s="7">
        <f t="shared" si="11"/>
        <v>142</v>
      </c>
      <c r="B159" s="33" t="s">
        <v>119</v>
      </c>
      <c r="C159" s="33" t="s">
        <v>370</v>
      </c>
      <c r="D159" s="33" t="s">
        <v>240</v>
      </c>
      <c r="E159" s="33" t="s">
        <v>82</v>
      </c>
      <c r="F159" s="33" t="s">
        <v>271</v>
      </c>
      <c r="G159" s="33" t="s">
        <v>286</v>
      </c>
      <c r="H159" s="33" t="s">
        <v>180</v>
      </c>
      <c r="I159" s="33" t="s">
        <v>120</v>
      </c>
      <c r="J159" s="30" t="s">
        <v>0</v>
      </c>
      <c r="K159" s="35">
        <v>6.7</v>
      </c>
      <c r="L159" s="37">
        <v>7</v>
      </c>
      <c r="M159" s="37">
        <v>7.4</v>
      </c>
    </row>
    <row r="160" spans="1:13" ht="192.75" customHeight="1">
      <c r="A160" s="7">
        <f t="shared" si="11"/>
        <v>143</v>
      </c>
      <c r="B160" s="33" t="s">
        <v>119</v>
      </c>
      <c r="C160" s="33" t="s">
        <v>370</v>
      </c>
      <c r="D160" s="33" t="s">
        <v>240</v>
      </c>
      <c r="E160" s="33" t="s">
        <v>82</v>
      </c>
      <c r="F160" s="33" t="s">
        <v>271</v>
      </c>
      <c r="G160" s="33" t="s">
        <v>286</v>
      </c>
      <c r="H160" s="33" t="s">
        <v>181</v>
      </c>
      <c r="I160" s="33" t="s">
        <v>120</v>
      </c>
      <c r="J160" s="30" t="s">
        <v>1</v>
      </c>
      <c r="K160" s="35">
        <v>28.6</v>
      </c>
      <c r="L160" s="37">
        <v>30</v>
      </c>
      <c r="M160" s="37">
        <v>31.5</v>
      </c>
    </row>
    <row r="161" spans="1:13" ht="172.5" customHeight="1">
      <c r="A161" s="7">
        <f t="shared" si="11"/>
        <v>144</v>
      </c>
      <c r="B161" s="33" t="s">
        <v>119</v>
      </c>
      <c r="C161" s="33" t="s">
        <v>370</v>
      </c>
      <c r="D161" s="33" t="s">
        <v>240</v>
      </c>
      <c r="E161" s="33" t="s">
        <v>82</v>
      </c>
      <c r="F161" s="33" t="s">
        <v>271</v>
      </c>
      <c r="G161" s="33" t="s">
        <v>286</v>
      </c>
      <c r="H161" s="33" t="s">
        <v>182</v>
      </c>
      <c r="I161" s="33" t="s">
        <v>120</v>
      </c>
      <c r="J161" s="30" t="s">
        <v>2</v>
      </c>
      <c r="K161" s="35">
        <v>3.3</v>
      </c>
      <c r="L161" s="37">
        <v>3.5</v>
      </c>
      <c r="M161" s="37">
        <v>3.7</v>
      </c>
    </row>
    <row r="162" spans="1:13" ht="156" customHeight="1">
      <c r="A162" s="7">
        <f t="shared" si="11"/>
        <v>145</v>
      </c>
      <c r="B162" s="33" t="s">
        <v>119</v>
      </c>
      <c r="C162" s="33" t="s">
        <v>370</v>
      </c>
      <c r="D162" s="33" t="s">
        <v>240</v>
      </c>
      <c r="E162" s="33" t="s">
        <v>82</v>
      </c>
      <c r="F162" s="33" t="s">
        <v>271</v>
      </c>
      <c r="G162" s="33" t="s">
        <v>286</v>
      </c>
      <c r="H162" s="33" t="s">
        <v>179</v>
      </c>
      <c r="I162" s="33" t="s">
        <v>120</v>
      </c>
      <c r="J162" s="30" t="s">
        <v>3</v>
      </c>
      <c r="K162" s="35">
        <v>335.8</v>
      </c>
      <c r="L162" s="37">
        <v>352.6</v>
      </c>
      <c r="M162" s="37">
        <v>370.3</v>
      </c>
    </row>
    <row r="163" spans="1:13" ht="96" customHeight="1">
      <c r="A163" s="7">
        <f t="shared" si="11"/>
        <v>146</v>
      </c>
      <c r="B163" s="33" t="s">
        <v>119</v>
      </c>
      <c r="C163" s="33" t="s">
        <v>370</v>
      </c>
      <c r="D163" s="33" t="s">
        <v>240</v>
      </c>
      <c r="E163" s="33" t="s">
        <v>82</v>
      </c>
      <c r="F163" s="33" t="s">
        <v>271</v>
      </c>
      <c r="G163" s="33" t="s">
        <v>286</v>
      </c>
      <c r="H163" s="33" t="s">
        <v>183</v>
      </c>
      <c r="I163" s="33" t="s">
        <v>120</v>
      </c>
      <c r="J163" s="30" t="s">
        <v>6</v>
      </c>
      <c r="K163" s="35">
        <f>K164+K165</f>
        <v>502.5</v>
      </c>
      <c r="L163" s="35">
        <f>L164+L165</f>
        <v>527.7</v>
      </c>
      <c r="M163" s="35">
        <f>M164+M165</f>
        <v>554.1</v>
      </c>
    </row>
    <row r="164" spans="1:13" ht="104.25" customHeight="1">
      <c r="A164" s="7">
        <f t="shared" si="11"/>
        <v>147</v>
      </c>
      <c r="B164" s="33" t="s">
        <v>119</v>
      </c>
      <c r="C164" s="33" t="s">
        <v>370</v>
      </c>
      <c r="D164" s="33" t="s">
        <v>240</v>
      </c>
      <c r="E164" s="33" t="s">
        <v>82</v>
      </c>
      <c r="F164" s="33" t="s">
        <v>271</v>
      </c>
      <c r="G164" s="33" t="s">
        <v>286</v>
      </c>
      <c r="H164" s="33" t="s">
        <v>184</v>
      </c>
      <c r="I164" s="33" t="s">
        <v>120</v>
      </c>
      <c r="J164" s="30" t="s">
        <v>5</v>
      </c>
      <c r="K164" s="35">
        <v>493.8</v>
      </c>
      <c r="L164" s="37">
        <v>518.5</v>
      </c>
      <c r="M164" s="37">
        <v>544.5</v>
      </c>
    </row>
    <row r="165" spans="1:13" ht="104.25" customHeight="1">
      <c r="A165" s="7">
        <f t="shared" si="11"/>
        <v>148</v>
      </c>
      <c r="B165" s="33" t="s">
        <v>119</v>
      </c>
      <c r="C165" s="33" t="s">
        <v>370</v>
      </c>
      <c r="D165" s="33" t="s">
        <v>240</v>
      </c>
      <c r="E165" s="33" t="s">
        <v>82</v>
      </c>
      <c r="F165" s="33" t="s">
        <v>271</v>
      </c>
      <c r="G165" s="33" t="s">
        <v>286</v>
      </c>
      <c r="H165" s="33" t="s">
        <v>185</v>
      </c>
      <c r="I165" s="33" t="s">
        <v>120</v>
      </c>
      <c r="J165" s="30" t="s">
        <v>7</v>
      </c>
      <c r="K165" s="35">
        <v>8.7</v>
      </c>
      <c r="L165" s="37">
        <v>9.2</v>
      </c>
      <c r="M165" s="37">
        <v>9.6</v>
      </c>
    </row>
    <row r="166" spans="1:13" ht="204.75" customHeight="1">
      <c r="A166" s="7">
        <f t="shared" si="11"/>
        <v>149</v>
      </c>
      <c r="B166" s="33" t="s">
        <v>119</v>
      </c>
      <c r="C166" s="33" t="s">
        <v>370</v>
      </c>
      <c r="D166" s="33" t="s">
        <v>240</v>
      </c>
      <c r="E166" s="33" t="s">
        <v>82</v>
      </c>
      <c r="F166" s="33" t="s">
        <v>271</v>
      </c>
      <c r="G166" s="33" t="s">
        <v>286</v>
      </c>
      <c r="H166" s="33" t="s">
        <v>186</v>
      </c>
      <c r="I166" s="33" t="s">
        <v>120</v>
      </c>
      <c r="J166" s="30" t="s">
        <v>386</v>
      </c>
      <c r="K166" s="35">
        <v>34769.3</v>
      </c>
      <c r="L166" s="37">
        <v>36498.5</v>
      </c>
      <c r="M166" s="37">
        <v>36831</v>
      </c>
    </row>
    <row r="167" spans="1:13" ht="102">
      <c r="A167" s="7">
        <f t="shared" si="11"/>
        <v>150</v>
      </c>
      <c r="B167" s="33" t="s">
        <v>119</v>
      </c>
      <c r="C167" s="33" t="s">
        <v>370</v>
      </c>
      <c r="D167" s="33" t="s">
        <v>240</v>
      </c>
      <c r="E167" s="33" t="s">
        <v>82</v>
      </c>
      <c r="F167" s="33" t="s">
        <v>271</v>
      </c>
      <c r="G167" s="33" t="s">
        <v>286</v>
      </c>
      <c r="H167" s="33" t="s">
        <v>188</v>
      </c>
      <c r="I167" s="33" t="s">
        <v>120</v>
      </c>
      <c r="J167" s="30" t="s">
        <v>201</v>
      </c>
      <c r="K167" s="35">
        <f>K168+K170+K169+K171</f>
        <v>1179.8</v>
      </c>
      <c r="L167" s="38">
        <f>L168+L170+L169+L171</f>
        <v>0</v>
      </c>
      <c r="M167" s="38">
        <f>M168+M170+M169+M171</f>
        <v>0</v>
      </c>
    </row>
    <row r="168" spans="1:13" ht="140.25">
      <c r="A168" s="7">
        <f t="shared" si="11"/>
        <v>151</v>
      </c>
      <c r="B168" s="33" t="s">
        <v>119</v>
      </c>
      <c r="C168" s="33" t="s">
        <v>370</v>
      </c>
      <c r="D168" s="33" t="s">
        <v>240</v>
      </c>
      <c r="E168" s="33" t="s">
        <v>82</v>
      </c>
      <c r="F168" s="33" t="s">
        <v>271</v>
      </c>
      <c r="G168" s="33" t="s">
        <v>286</v>
      </c>
      <c r="H168" s="33" t="s">
        <v>189</v>
      </c>
      <c r="I168" s="33" t="s">
        <v>120</v>
      </c>
      <c r="J168" s="30" t="s">
        <v>202</v>
      </c>
      <c r="K168" s="35">
        <v>578.4</v>
      </c>
      <c r="L168" s="37">
        <v>0</v>
      </c>
      <c r="M168" s="37">
        <v>0</v>
      </c>
    </row>
    <row r="169" spans="1:13" ht="203.25" customHeight="1">
      <c r="A169" s="7">
        <f t="shared" si="11"/>
        <v>152</v>
      </c>
      <c r="B169" s="33" t="s">
        <v>119</v>
      </c>
      <c r="C169" s="33" t="s">
        <v>370</v>
      </c>
      <c r="D169" s="33" t="s">
        <v>240</v>
      </c>
      <c r="E169" s="33" t="s">
        <v>82</v>
      </c>
      <c r="F169" s="33" t="s">
        <v>271</v>
      </c>
      <c r="G169" s="33" t="s">
        <v>286</v>
      </c>
      <c r="H169" s="33" t="s">
        <v>51</v>
      </c>
      <c r="I169" s="33" t="s">
        <v>120</v>
      </c>
      <c r="J169" s="30" t="s">
        <v>266</v>
      </c>
      <c r="K169" s="35">
        <v>236.1</v>
      </c>
      <c r="L169" s="37">
        <v>0</v>
      </c>
      <c r="M169" s="37">
        <v>0</v>
      </c>
    </row>
    <row r="170" spans="1:13" ht="140.25">
      <c r="A170" s="7">
        <f t="shared" si="11"/>
        <v>153</v>
      </c>
      <c r="B170" s="33" t="s">
        <v>119</v>
      </c>
      <c r="C170" s="33" t="s">
        <v>370</v>
      </c>
      <c r="D170" s="33" t="s">
        <v>240</v>
      </c>
      <c r="E170" s="33" t="s">
        <v>82</v>
      </c>
      <c r="F170" s="33" t="s">
        <v>271</v>
      </c>
      <c r="G170" s="33" t="s">
        <v>286</v>
      </c>
      <c r="H170" s="33" t="s">
        <v>190</v>
      </c>
      <c r="I170" s="33" t="s">
        <v>120</v>
      </c>
      <c r="J170" s="30" t="s">
        <v>203</v>
      </c>
      <c r="K170" s="35">
        <v>344.8</v>
      </c>
      <c r="L170" s="37">
        <v>0</v>
      </c>
      <c r="M170" s="37">
        <v>0</v>
      </c>
    </row>
    <row r="171" spans="1:13" ht="114.75">
      <c r="A171" s="7">
        <f t="shared" si="11"/>
        <v>154</v>
      </c>
      <c r="B171" s="33" t="s">
        <v>119</v>
      </c>
      <c r="C171" s="33" t="s">
        <v>370</v>
      </c>
      <c r="D171" s="33" t="s">
        <v>240</v>
      </c>
      <c r="E171" s="33" t="s">
        <v>82</v>
      </c>
      <c r="F171" s="33" t="s">
        <v>271</v>
      </c>
      <c r="G171" s="33" t="s">
        <v>286</v>
      </c>
      <c r="H171" s="33" t="s">
        <v>251</v>
      </c>
      <c r="I171" s="33" t="s">
        <v>120</v>
      </c>
      <c r="J171" s="30" t="s">
        <v>76</v>
      </c>
      <c r="K171" s="35">
        <v>20.5</v>
      </c>
      <c r="L171" s="37">
        <v>0</v>
      </c>
      <c r="M171" s="37">
        <v>0</v>
      </c>
    </row>
    <row r="172" spans="1:13" ht="165" customHeight="1">
      <c r="A172" s="7">
        <f t="shared" si="11"/>
        <v>155</v>
      </c>
      <c r="B172" s="33" t="s">
        <v>119</v>
      </c>
      <c r="C172" s="33" t="s">
        <v>370</v>
      </c>
      <c r="D172" s="33" t="s">
        <v>240</v>
      </c>
      <c r="E172" s="33" t="s">
        <v>82</v>
      </c>
      <c r="F172" s="33" t="s">
        <v>271</v>
      </c>
      <c r="G172" s="33" t="s">
        <v>286</v>
      </c>
      <c r="H172" s="33" t="s">
        <v>35</v>
      </c>
      <c r="I172" s="33" t="s">
        <v>120</v>
      </c>
      <c r="J172" s="30" t="s">
        <v>267</v>
      </c>
      <c r="K172" s="35">
        <f>K173+K174</f>
        <v>34417.1</v>
      </c>
      <c r="L172" s="38">
        <f>L173+L174</f>
        <v>36138.8</v>
      </c>
      <c r="M172" s="38">
        <f>M173+M174</f>
        <v>37945.700000000004</v>
      </c>
    </row>
    <row r="173" spans="1:13" ht="303" customHeight="1">
      <c r="A173" s="7">
        <f t="shared" si="11"/>
        <v>156</v>
      </c>
      <c r="B173" s="33" t="s">
        <v>119</v>
      </c>
      <c r="C173" s="33" t="s">
        <v>370</v>
      </c>
      <c r="D173" s="33" t="s">
        <v>240</v>
      </c>
      <c r="E173" s="33" t="s">
        <v>82</v>
      </c>
      <c r="F173" s="33" t="s">
        <v>271</v>
      </c>
      <c r="G173" s="33" t="s">
        <v>286</v>
      </c>
      <c r="H173" s="33" t="s">
        <v>36</v>
      </c>
      <c r="I173" s="33" t="s">
        <v>120</v>
      </c>
      <c r="J173" s="30" t="s">
        <v>77</v>
      </c>
      <c r="K173" s="35">
        <v>33818.7</v>
      </c>
      <c r="L173" s="37">
        <v>35510.4</v>
      </c>
      <c r="M173" s="37">
        <v>37285.9</v>
      </c>
    </row>
    <row r="174" spans="1:13" ht="306" customHeight="1">
      <c r="A174" s="7">
        <f t="shared" si="11"/>
        <v>157</v>
      </c>
      <c r="B174" s="33" t="s">
        <v>119</v>
      </c>
      <c r="C174" s="33" t="s">
        <v>370</v>
      </c>
      <c r="D174" s="33" t="s">
        <v>240</v>
      </c>
      <c r="E174" s="33" t="s">
        <v>82</v>
      </c>
      <c r="F174" s="33" t="s">
        <v>271</v>
      </c>
      <c r="G174" s="33" t="s">
        <v>286</v>
      </c>
      <c r="H174" s="33" t="s">
        <v>37</v>
      </c>
      <c r="I174" s="33" t="s">
        <v>120</v>
      </c>
      <c r="J174" s="30" t="s">
        <v>78</v>
      </c>
      <c r="K174" s="35">
        <v>598.4</v>
      </c>
      <c r="L174" s="37">
        <v>628.4</v>
      </c>
      <c r="M174" s="37">
        <v>659.8</v>
      </c>
    </row>
    <row r="175" spans="1:13" ht="116.25" customHeight="1">
      <c r="A175" s="7">
        <f t="shared" si="11"/>
        <v>158</v>
      </c>
      <c r="B175" s="33" t="s">
        <v>119</v>
      </c>
      <c r="C175" s="33" t="s">
        <v>370</v>
      </c>
      <c r="D175" s="33" t="s">
        <v>240</v>
      </c>
      <c r="E175" s="33" t="s">
        <v>82</v>
      </c>
      <c r="F175" s="33" t="s">
        <v>271</v>
      </c>
      <c r="G175" s="33" t="s">
        <v>286</v>
      </c>
      <c r="H175" s="33" t="s">
        <v>191</v>
      </c>
      <c r="I175" s="33" t="s">
        <v>120</v>
      </c>
      <c r="J175" s="30" t="s">
        <v>79</v>
      </c>
      <c r="K175" s="35">
        <f>K176+K177</f>
        <v>473.2</v>
      </c>
      <c r="L175" s="38">
        <f>L176+L177</f>
        <v>0</v>
      </c>
      <c r="M175" s="38">
        <f>M176+M177</f>
        <v>0</v>
      </c>
    </row>
    <row r="176" spans="1:13" ht="153" customHeight="1">
      <c r="A176" s="7">
        <f t="shared" si="11"/>
        <v>159</v>
      </c>
      <c r="B176" s="33" t="s">
        <v>119</v>
      </c>
      <c r="C176" s="33" t="s">
        <v>370</v>
      </c>
      <c r="D176" s="33" t="s">
        <v>240</v>
      </c>
      <c r="E176" s="33" t="s">
        <v>82</v>
      </c>
      <c r="F176" s="33" t="s">
        <v>271</v>
      </c>
      <c r="G176" s="33" t="s">
        <v>286</v>
      </c>
      <c r="H176" s="33" t="s">
        <v>192</v>
      </c>
      <c r="I176" s="33" t="s">
        <v>120</v>
      </c>
      <c r="J176" s="30" t="s">
        <v>290</v>
      </c>
      <c r="K176" s="35">
        <v>465</v>
      </c>
      <c r="L176" s="37">
        <v>0</v>
      </c>
      <c r="M176" s="37">
        <v>0</v>
      </c>
    </row>
    <row r="177" spans="1:13" ht="159.75" customHeight="1">
      <c r="A177" s="7">
        <f t="shared" si="11"/>
        <v>160</v>
      </c>
      <c r="B177" s="33" t="s">
        <v>119</v>
      </c>
      <c r="C177" s="33" t="s">
        <v>370</v>
      </c>
      <c r="D177" s="33" t="s">
        <v>240</v>
      </c>
      <c r="E177" s="33" t="s">
        <v>82</v>
      </c>
      <c r="F177" s="33" t="s">
        <v>271</v>
      </c>
      <c r="G177" s="33" t="s">
        <v>286</v>
      </c>
      <c r="H177" s="33" t="s">
        <v>193</v>
      </c>
      <c r="I177" s="33" t="s">
        <v>120</v>
      </c>
      <c r="J177" s="30" t="s">
        <v>291</v>
      </c>
      <c r="K177" s="35">
        <v>8.2</v>
      </c>
      <c r="L177" s="37">
        <v>0</v>
      </c>
      <c r="M177" s="37">
        <v>0</v>
      </c>
    </row>
    <row r="178" spans="1:13" ht="126" customHeight="1">
      <c r="A178" s="7">
        <f t="shared" si="11"/>
        <v>161</v>
      </c>
      <c r="B178" s="33" t="s">
        <v>119</v>
      </c>
      <c r="C178" s="33" t="s">
        <v>370</v>
      </c>
      <c r="D178" s="33" t="s">
        <v>240</v>
      </c>
      <c r="E178" s="33" t="s">
        <v>82</v>
      </c>
      <c r="F178" s="33" t="s">
        <v>271</v>
      </c>
      <c r="G178" s="33" t="s">
        <v>286</v>
      </c>
      <c r="H178" s="33" t="s">
        <v>194</v>
      </c>
      <c r="I178" s="33" t="s">
        <v>120</v>
      </c>
      <c r="J178" s="30" t="s">
        <v>4</v>
      </c>
      <c r="K178" s="35">
        <v>3038.4</v>
      </c>
      <c r="L178" s="37">
        <v>3038.4</v>
      </c>
      <c r="M178" s="37">
        <v>3046.8</v>
      </c>
    </row>
    <row r="179" spans="1:13" ht="303" customHeight="1">
      <c r="A179" s="7">
        <f t="shared" si="11"/>
        <v>162</v>
      </c>
      <c r="B179" s="33" t="s">
        <v>119</v>
      </c>
      <c r="C179" s="33" t="s">
        <v>370</v>
      </c>
      <c r="D179" s="33" t="s">
        <v>240</v>
      </c>
      <c r="E179" s="33" t="s">
        <v>82</v>
      </c>
      <c r="F179" s="33" t="s">
        <v>271</v>
      </c>
      <c r="G179" s="33" t="s">
        <v>286</v>
      </c>
      <c r="H179" s="33" t="s">
        <v>195</v>
      </c>
      <c r="I179" s="33" t="s">
        <v>120</v>
      </c>
      <c r="J179" s="30" t="s">
        <v>382</v>
      </c>
      <c r="K179" s="35">
        <v>865.7</v>
      </c>
      <c r="L179" s="37">
        <v>905.5</v>
      </c>
      <c r="M179" s="37">
        <v>912.3</v>
      </c>
    </row>
    <row r="180" spans="1:13" ht="293.25">
      <c r="A180" s="7">
        <f t="shared" si="11"/>
        <v>163</v>
      </c>
      <c r="B180" s="33" t="s">
        <v>119</v>
      </c>
      <c r="C180" s="33" t="s">
        <v>370</v>
      </c>
      <c r="D180" s="33" t="s">
        <v>240</v>
      </c>
      <c r="E180" s="33" t="s">
        <v>82</v>
      </c>
      <c r="F180" s="33" t="s">
        <v>271</v>
      </c>
      <c r="G180" s="33" t="s">
        <v>286</v>
      </c>
      <c r="H180" s="33" t="s">
        <v>59</v>
      </c>
      <c r="I180" s="33" t="s">
        <v>120</v>
      </c>
      <c r="J180" s="29" t="s">
        <v>384</v>
      </c>
      <c r="K180" s="35">
        <v>232333</v>
      </c>
      <c r="L180" s="37">
        <v>242353.4</v>
      </c>
      <c r="M180" s="37">
        <v>242803.6</v>
      </c>
    </row>
    <row r="181" spans="1:13" ht="191.25">
      <c r="A181" s="7">
        <f t="shared" si="11"/>
        <v>164</v>
      </c>
      <c r="B181" s="33" t="s">
        <v>119</v>
      </c>
      <c r="C181" s="33" t="s">
        <v>370</v>
      </c>
      <c r="D181" s="33" t="s">
        <v>240</v>
      </c>
      <c r="E181" s="33" t="s">
        <v>82</v>
      </c>
      <c r="F181" s="33" t="s">
        <v>271</v>
      </c>
      <c r="G181" s="33" t="s">
        <v>286</v>
      </c>
      <c r="H181" s="33" t="s">
        <v>34</v>
      </c>
      <c r="I181" s="33" t="s">
        <v>120</v>
      </c>
      <c r="J181" s="29" t="s">
        <v>253</v>
      </c>
      <c r="K181" s="35">
        <v>13333.8</v>
      </c>
      <c r="L181" s="37">
        <v>14001.4</v>
      </c>
      <c r="M181" s="37">
        <v>14701.5</v>
      </c>
    </row>
    <row r="182" spans="1:13" ht="127.5">
      <c r="A182" s="7">
        <f t="shared" si="11"/>
        <v>165</v>
      </c>
      <c r="B182" s="33" t="s">
        <v>119</v>
      </c>
      <c r="C182" s="33" t="s">
        <v>370</v>
      </c>
      <c r="D182" s="33" t="s">
        <v>240</v>
      </c>
      <c r="E182" s="33" t="s">
        <v>82</v>
      </c>
      <c r="F182" s="33" t="s">
        <v>271</v>
      </c>
      <c r="G182" s="33" t="s">
        <v>286</v>
      </c>
      <c r="H182" s="33" t="s">
        <v>38</v>
      </c>
      <c r="I182" s="33" t="s">
        <v>120</v>
      </c>
      <c r="J182" s="29" t="s">
        <v>385</v>
      </c>
      <c r="K182" s="35">
        <v>1461.6</v>
      </c>
      <c r="L182" s="37">
        <v>1523.7</v>
      </c>
      <c r="M182" s="37">
        <v>1538.5</v>
      </c>
    </row>
    <row r="183" spans="1:13" ht="124.5" customHeight="1">
      <c r="A183" s="7">
        <f t="shared" si="11"/>
        <v>166</v>
      </c>
      <c r="B183" s="33" t="s">
        <v>119</v>
      </c>
      <c r="C183" s="33" t="s">
        <v>370</v>
      </c>
      <c r="D183" s="33" t="s">
        <v>240</v>
      </c>
      <c r="E183" s="33" t="s">
        <v>82</v>
      </c>
      <c r="F183" s="33" t="s">
        <v>271</v>
      </c>
      <c r="G183" s="33" t="s">
        <v>286</v>
      </c>
      <c r="H183" s="33" t="s">
        <v>39</v>
      </c>
      <c r="I183" s="33" t="s">
        <v>120</v>
      </c>
      <c r="J183" s="29" t="s">
        <v>254</v>
      </c>
      <c r="K183" s="35">
        <v>2602.4</v>
      </c>
      <c r="L183" s="37">
        <v>2703.3</v>
      </c>
      <c r="M183" s="37">
        <v>2727.9</v>
      </c>
    </row>
    <row r="184" spans="1:13" ht="76.5" customHeight="1">
      <c r="A184" s="7">
        <f t="shared" si="11"/>
        <v>167</v>
      </c>
      <c r="B184" s="33" t="s">
        <v>119</v>
      </c>
      <c r="C184" s="33" t="s">
        <v>370</v>
      </c>
      <c r="D184" s="33" t="s">
        <v>240</v>
      </c>
      <c r="E184" s="33" t="s">
        <v>82</v>
      </c>
      <c r="F184" s="33" t="s">
        <v>271</v>
      </c>
      <c r="G184" s="33" t="s">
        <v>286</v>
      </c>
      <c r="H184" s="33" t="s">
        <v>116</v>
      </c>
      <c r="I184" s="33" t="s">
        <v>120</v>
      </c>
      <c r="J184" s="29" t="s">
        <v>255</v>
      </c>
      <c r="K184" s="35">
        <v>10525.2</v>
      </c>
      <c r="L184" s="37">
        <v>10525.2</v>
      </c>
      <c r="M184" s="37">
        <v>10525.2</v>
      </c>
    </row>
    <row r="185" spans="1:13" ht="143.25" customHeight="1">
      <c r="A185" s="7">
        <f t="shared" si="11"/>
        <v>168</v>
      </c>
      <c r="B185" s="33" t="s">
        <v>119</v>
      </c>
      <c r="C185" s="33" t="s">
        <v>370</v>
      </c>
      <c r="D185" s="33" t="s">
        <v>240</v>
      </c>
      <c r="E185" s="33" t="s">
        <v>82</v>
      </c>
      <c r="F185" s="33" t="s">
        <v>271</v>
      </c>
      <c r="G185" s="33" t="s">
        <v>286</v>
      </c>
      <c r="H185" s="33" t="s">
        <v>187</v>
      </c>
      <c r="I185" s="33" t="s">
        <v>120</v>
      </c>
      <c r="J185" s="29" t="s">
        <v>159</v>
      </c>
      <c r="K185" s="35">
        <v>10715.3</v>
      </c>
      <c r="L185" s="37">
        <v>11110.6</v>
      </c>
      <c r="M185" s="37">
        <v>11211</v>
      </c>
    </row>
    <row r="186" spans="1:13" ht="76.5">
      <c r="A186" s="7">
        <f t="shared" si="11"/>
        <v>169</v>
      </c>
      <c r="B186" s="33" t="s">
        <v>119</v>
      </c>
      <c r="C186" s="33" t="s">
        <v>370</v>
      </c>
      <c r="D186" s="33" t="s">
        <v>240</v>
      </c>
      <c r="E186" s="33" t="s">
        <v>82</v>
      </c>
      <c r="F186" s="33" t="s">
        <v>271</v>
      </c>
      <c r="G186" s="33" t="s">
        <v>286</v>
      </c>
      <c r="H186" s="33" t="s">
        <v>372</v>
      </c>
      <c r="I186" s="33" t="s">
        <v>120</v>
      </c>
      <c r="J186" s="29" t="s">
        <v>373</v>
      </c>
      <c r="K186" s="35">
        <v>67.8</v>
      </c>
      <c r="L186" s="37">
        <v>70.7</v>
      </c>
      <c r="M186" s="37">
        <v>71.5</v>
      </c>
    </row>
    <row r="187" spans="1:13" ht="127.5">
      <c r="A187" s="7">
        <f t="shared" si="11"/>
        <v>170</v>
      </c>
      <c r="B187" s="33" t="s">
        <v>119</v>
      </c>
      <c r="C187" s="33" t="s">
        <v>370</v>
      </c>
      <c r="D187" s="33" t="s">
        <v>240</v>
      </c>
      <c r="E187" s="33" t="s">
        <v>82</v>
      </c>
      <c r="F187" s="33" t="s">
        <v>271</v>
      </c>
      <c r="G187" s="33" t="s">
        <v>286</v>
      </c>
      <c r="H187" s="33" t="s">
        <v>196</v>
      </c>
      <c r="I187" s="33" t="s">
        <v>120</v>
      </c>
      <c r="J187" s="29" t="s">
        <v>160</v>
      </c>
      <c r="K187" s="35">
        <v>441.2</v>
      </c>
      <c r="L187" s="37">
        <v>459.6</v>
      </c>
      <c r="M187" s="37">
        <v>462.1</v>
      </c>
    </row>
    <row r="188" spans="1:13" ht="114.75">
      <c r="A188" s="7">
        <f t="shared" si="11"/>
        <v>171</v>
      </c>
      <c r="B188" s="33" t="s">
        <v>119</v>
      </c>
      <c r="C188" s="33" t="s">
        <v>370</v>
      </c>
      <c r="D188" s="33" t="s">
        <v>240</v>
      </c>
      <c r="E188" s="33" t="s">
        <v>82</v>
      </c>
      <c r="F188" s="33" t="s">
        <v>271</v>
      </c>
      <c r="G188" s="33" t="s">
        <v>286</v>
      </c>
      <c r="H188" s="33" t="s">
        <v>197</v>
      </c>
      <c r="I188" s="33" t="s">
        <v>120</v>
      </c>
      <c r="J188" s="29" t="s">
        <v>387</v>
      </c>
      <c r="K188" s="35">
        <v>137.1</v>
      </c>
      <c r="L188" s="37">
        <v>142.9</v>
      </c>
      <c r="M188" s="37">
        <v>144.2</v>
      </c>
    </row>
    <row r="189" spans="1:14" ht="153">
      <c r="A189" s="7">
        <f t="shared" si="11"/>
        <v>172</v>
      </c>
      <c r="B189" s="33" t="s">
        <v>119</v>
      </c>
      <c r="C189" s="33" t="s">
        <v>370</v>
      </c>
      <c r="D189" s="33" t="s">
        <v>240</v>
      </c>
      <c r="E189" s="33" t="s">
        <v>82</v>
      </c>
      <c r="F189" s="33" t="s">
        <v>271</v>
      </c>
      <c r="G189" s="33" t="s">
        <v>286</v>
      </c>
      <c r="H189" s="33" t="s">
        <v>234</v>
      </c>
      <c r="I189" s="33" t="s">
        <v>120</v>
      </c>
      <c r="J189" s="29" t="s">
        <v>388</v>
      </c>
      <c r="K189" s="35">
        <v>1024.9</v>
      </c>
      <c r="L189" s="37">
        <v>0</v>
      </c>
      <c r="M189" s="37">
        <v>0</v>
      </c>
      <c r="N189" s="18"/>
    </row>
    <row r="190" spans="1:14" ht="222" customHeight="1">
      <c r="A190" s="7">
        <f t="shared" si="11"/>
        <v>173</v>
      </c>
      <c r="B190" s="33" t="s">
        <v>119</v>
      </c>
      <c r="C190" s="33" t="s">
        <v>370</v>
      </c>
      <c r="D190" s="33" t="s">
        <v>240</v>
      </c>
      <c r="E190" s="33" t="s">
        <v>82</v>
      </c>
      <c r="F190" s="33" t="s">
        <v>271</v>
      </c>
      <c r="G190" s="33" t="s">
        <v>286</v>
      </c>
      <c r="H190" s="33" t="s">
        <v>294</v>
      </c>
      <c r="I190" s="33" t="s">
        <v>120</v>
      </c>
      <c r="J190" s="30" t="s">
        <v>295</v>
      </c>
      <c r="K190" s="35">
        <v>79054.5</v>
      </c>
      <c r="L190" s="37">
        <v>84711.5</v>
      </c>
      <c r="M190" s="37">
        <v>92337.8</v>
      </c>
      <c r="N190" s="18"/>
    </row>
    <row r="191" spans="1:13" ht="125.25" customHeight="1">
      <c r="A191" s="7">
        <f t="shared" si="11"/>
        <v>174</v>
      </c>
      <c r="B191" s="33" t="s">
        <v>119</v>
      </c>
      <c r="C191" s="33" t="s">
        <v>370</v>
      </c>
      <c r="D191" s="33" t="s">
        <v>240</v>
      </c>
      <c r="E191" s="33" t="s">
        <v>82</v>
      </c>
      <c r="F191" s="33" t="s">
        <v>271</v>
      </c>
      <c r="G191" s="33" t="s">
        <v>286</v>
      </c>
      <c r="H191" s="33" t="s">
        <v>141</v>
      </c>
      <c r="I191" s="33" t="s">
        <v>120</v>
      </c>
      <c r="J191" s="30" t="s">
        <v>296</v>
      </c>
      <c r="K191" s="35">
        <f>K192+K193</f>
        <v>12319.300000000001</v>
      </c>
      <c r="L191" s="35">
        <f>L192+L193</f>
        <v>12935.300000000001</v>
      </c>
      <c r="M191" s="35">
        <f>M192+M193</f>
        <v>13582.1</v>
      </c>
    </row>
    <row r="192" spans="1:13" ht="132" customHeight="1">
      <c r="A192" s="7">
        <f t="shared" si="11"/>
        <v>175</v>
      </c>
      <c r="B192" s="33" t="s">
        <v>119</v>
      </c>
      <c r="C192" s="33" t="s">
        <v>370</v>
      </c>
      <c r="D192" s="33" t="s">
        <v>240</v>
      </c>
      <c r="E192" s="33" t="s">
        <v>82</v>
      </c>
      <c r="F192" s="33" t="s">
        <v>271</v>
      </c>
      <c r="G192" s="33" t="s">
        <v>286</v>
      </c>
      <c r="H192" s="33" t="s">
        <v>55</v>
      </c>
      <c r="I192" s="33" t="s">
        <v>120</v>
      </c>
      <c r="J192" s="30" t="s">
        <v>72</v>
      </c>
      <c r="K192" s="35">
        <v>12151.6</v>
      </c>
      <c r="L192" s="37">
        <v>12759.2</v>
      </c>
      <c r="M192" s="37">
        <v>13397.2</v>
      </c>
    </row>
    <row r="193" spans="1:13" ht="144" customHeight="1">
      <c r="A193" s="7">
        <f t="shared" si="11"/>
        <v>176</v>
      </c>
      <c r="B193" s="33" t="s">
        <v>119</v>
      </c>
      <c r="C193" s="33" t="s">
        <v>370</v>
      </c>
      <c r="D193" s="33" t="s">
        <v>240</v>
      </c>
      <c r="E193" s="33" t="s">
        <v>82</v>
      </c>
      <c r="F193" s="33" t="s">
        <v>271</v>
      </c>
      <c r="G193" s="33" t="s">
        <v>286</v>
      </c>
      <c r="H193" s="33" t="s">
        <v>56</v>
      </c>
      <c r="I193" s="33" t="s">
        <v>120</v>
      </c>
      <c r="J193" s="30" t="s">
        <v>73</v>
      </c>
      <c r="K193" s="35">
        <v>167.7</v>
      </c>
      <c r="L193" s="37">
        <v>176.1</v>
      </c>
      <c r="M193" s="37">
        <v>184.9</v>
      </c>
    </row>
    <row r="194" spans="1:13" ht="149.25" customHeight="1">
      <c r="A194" s="7">
        <f t="shared" si="11"/>
        <v>177</v>
      </c>
      <c r="B194" s="33" t="s">
        <v>119</v>
      </c>
      <c r="C194" s="33" t="s">
        <v>370</v>
      </c>
      <c r="D194" s="33" t="s">
        <v>240</v>
      </c>
      <c r="E194" s="33" t="s">
        <v>82</v>
      </c>
      <c r="F194" s="33" t="s">
        <v>271</v>
      </c>
      <c r="G194" s="33" t="s">
        <v>286</v>
      </c>
      <c r="H194" s="33" t="s">
        <v>67</v>
      </c>
      <c r="I194" s="33" t="s">
        <v>120</v>
      </c>
      <c r="J194" s="30" t="s">
        <v>378</v>
      </c>
      <c r="K194" s="35">
        <f>K195+K196+K197</f>
        <v>25.7</v>
      </c>
      <c r="L194" s="35">
        <f>L195+L196+L197</f>
        <v>27</v>
      </c>
      <c r="M194" s="35">
        <f>M195+M196+M197</f>
        <v>28.4</v>
      </c>
    </row>
    <row r="195" spans="1:13" ht="176.25" customHeight="1">
      <c r="A195" s="7">
        <f t="shared" si="11"/>
        <v>178</v>
      </c>
      <c r="B195" s="33" t="s">
        <v>119</v>
      </c>
      <c r="C195" s="33" t="s">
        <v>370</v>
      </c>
      <c r="D195" s="33" t="s">
        <v>240</v>
      </c>
      <c r="E195" s="33" t="s">
        <v>82</v>
      </c>
      <c r="F195" s="33" t="s">
        <v>271</v>
      </c>
      <c r="G195" s="33" t="s">
        <v>286</v>
      </c>
      <c r="H195" s="33" t="s">
        <v>68</v>
      </c>
      <c r="I195" s="33" t="s">
        <v>120</v>
      </c>
      <c r="J195" s="30" t="s">
        <v>375</v>
      </c>
      <c r="K195" s="35">
        <v>6.3</v>
      </c>
      <c r="L195" s="37">
        <v>6.6</v>
      </c>
      <c r="M195" s="37">
        <v>7</v>
      </c>
    </row>
    <row r="196" spans="1:13" ht="177.75" customHeight="1">
      <c r="A196" s="7">
        <f t="shared" si="11"/>
        <v>179</v>
      </c>
      <c r="B196" s="33" t="s">
        <v>119</v>
      </c>
      <c r="C196" s="33" t="s">
        <v>370</v>
      </c>
      <c r="D196" s="33" t="s">
        <v>240</v>
      </c>
      <c r="E196" s="33" t="s">
        <v>82</v>
      </c>
      <c r="F196" s="33" t="s">
        <v>271</v>
      </c>
      <c r="G196" s="33" t="s">
        <v>286</v>
      </c>
      <c r="H196" s="33" t="s">
        <v>69</v>
      </c>
      <c r="I196" s="33" t="s">
        <v>120</v>
      </c>
      <c r="J196" s="30" t="s">
        <v>376</v>
      </c>
      <c r="K196" s="35">
        <v>19</v>
      </c>
      <c r="L196" s="37">
        <v>19.9</v>
      </c>
      <c r="M196" s="37">
        <v>20.9</v>
      </c>
    </row>
    <row r="197" spans="1:13" ht="216.75">
      <c r="A197" s="7">
        <f t="shared" si="11"/>
        <v>180</v>
      </c>
      <c r="B197" s="33" t="s">
        <v>119</v>
      </c>
      <c r="C197" s="33" t="s">
        <v>370</v>
      </c>
      <c r="D197" s="33" t="s">
        <v>240</v>
      </c>
      <c r="E197" s="33" t="s">
        <v>82</v>
      </c>
      <c r="F197" s="33" t="s">
        <v>271</v>
      </c>
      <c r="G197" s="33" t="s">
        <v>286</v>
      </c>
      <c r="H197" s="33" t="s">
        <v>70</v>
      </c>
      <c r="I197" s="33" t="s">
        <v>120</v>
      </c>
      <c r="J197" s="30" t="s">
        <v>377</v>
      </c>
      <c r="K197" s="35">
        <v>0.4</v>
      </c>
      <c r="L197" s="37">
        <v>0.5</v>
      </c>
      <c r="M197" s="37">
        <v>0.5</v>
      </c>
    </row>
    <row r="198" spans="1:13" ht="205.5" customHeight="1">
      <c r="A198" s="7">
        <f t="shared" si="11"/>
        <v>181</v>
      </c>
      <c r="B198" s="33" t="s">
        <v>119</v>
      </c>
      <c r="C198" s="33" t="s">
        <v>370</v>
      </c>
      <c r="D198" s="33" t="s">
        <v>240</v>
      </c>
      <c r="E198" s="33" t="s">
        <v>82</v>
      </c>
      <c r="F198" s="33" t="s">
        <v>271</v>
      </c>
      <c r="G198" s="33" t="s">
        <v>286</v>
      </c>
      <c r="H198" s="33" t="s">
        <v>60</v>
      </c>
      <c r="I198" s="33" t="s">
        <v>120</v>
      </c>
      <c r="J198" s="30" t="s">
        <v>75</v>
      </c>
      <c r="K198" s="35">
        <f>K199+K200</f>
        <v>13353.9</v>
      </c>
      <c r="L198" s="38">
        <f>L199+L200</f>
        <v>14956.300000000001</v>
      </c>
      <c r="M198" s="38">
        <f>M199+M200</f>
        <v>16751</v>
      </c>
    </row>
    <row r="199" spans="1:13" ht="276.75" customHeight="1">
      <c r="A199" s="7">
        <f t="shared" si="11"/>
        <v>182</v>
      </c>
      <c r="B199" s="33" t="s">
        <v>119</v>
      </c>
      <c r="C199" s="33" t="s">
        <v>370</v>
      </c>
      <c r="D199" s="33" t="s">
        <v>240</v>
      </c>
      <c r="E199" s="33" t="s">
        <v>82</v>
      </c>
      <c r="F199" s="33" t="s">
        <v>271</v>
      </c>
      <c r="G199" s="33" t="s">
        <v>286</v>
      </c>
      <c r="H199" s="33" t="s">
        <v>61</v>
      </c>
      <c r="I199" s="33" t="s">
        <v>120</v>
      </c>
      <c r="J199" s="30" t="s">
        <v>129</v>
      </c>
      <c r="K199" s="35">
        <v>13121.6</v>
      </c>
      <c r="L199" s="37">
        <v>14696.2</v>
      </c>
      <c r="M199" s="37">
        <v>16459.7</v>
      </c>
    </row>
    <row r="200" spans="1:13" ht="278.25" customHeight="1">
      <c r="A200" s="7">
        <f t="shared" si="11"/>
        <v>183</v>
      </c>
      <c r="B200" s="33" t="s">
        <v>119</v>
      </c>
      <c r="C200" s="33" t="s">
        <v>370</v>
      </c>
      <c r="D200" s="33" t="s">
        <v>240</v>
      </c>
      <c r="E200" s="33" t="s">
        <v>82</v>
      </c>
      <c r="F200" s="33" t="s">
        <v>271</v>
      </c>
      <c r="G200" s="33" t="s">
        <v>286</v>
      </c>
      <c r="H200" s="33" t="s">
        <v>62</v>
      </c>
      <c r="I200" s="33" t="s">
        <v>120</v>
      </c>
      <c r="J200" s="30" t="s">
        <v>74</v>
      </c>
      <c r="K200" s="35">
        <v>232.3</v>
      </c>
      <c r="L200" s="37">
        <v>260.1</v>
      </c>
      <c r="M200" s="37">
        <v>291.3</v>
      </c>
    </row>
    <row r="201" spans="1:13" ht="131.25" customHeight="1">
      <c r="A201" s="7">
        <f t="shared" si="11"/>
        <v>184</v>
      </c>
      <c r="B201" s="33" t="s">
        <v>119</v>
      </c>
      <c r="C201" s="33" t="s">
        <v>370</v>
      </c>
      <c r="D201" s="33" t="s">
        <v>240</v>
      </c>
      <c r="E201" s="33" t="s">
        <v>82</v>
      </c>
      <c r="F201" s="33" t="s">
        <v>271</v>
      </c>
      <c r="G201" s="33" t="s">
        <v>286</v>
      </c>
      <c r="H201" s="33" t="s">
        <v>41</v>
      </c>
      <c r="I201" s="33" t="s">
        <v>120</v>
      </c>
      <c r="J201" s="30" t="s">
        <v>379</v>
      </c>
      <c r="K201" s="35">
        <f>K202+K203</f>
        <v>116.3</v>
      </c>
      <c r="L201" s="35">
        <f>L202+L203</f>
        <v>122</v>
      </c>
      <c r="M201" s="35">
        <f>M202+M203</f>
        <v>128.2</v>
      </c>
    </row>
    <row r="202" spans="1:13" ht="180" customHeight="1">
      <c r="A202" s="7">
        <f t="shared" si="11"/>
        <v>185</v>
      </c>
      <c r="B202" s="33" t="s">
        <v>119</v>
      </c>
      <c r="C202" s="33" t="s">
        <v>370</v>
      </c>
      <c r="D202" s="33" t="s">
        <v>240</v>
      </c>
      <c r="E202" s="33" t="s">
        <v>82</v>
      </c>
      <c r="F202" s="33" t="s">
        <v>271</v>
      </c>
      <c r="G202" s="33" t="s">
        <v>286</v>
      </c>
      <c r="H202" s="33" t="s">
        <v>42</v>
      </c>
      <c r="I202" s="33" t="s">
        <v>120</v>
      </c>
      <c r="J202" s="30" t="s">
        <v>380</v>
      </c>
      <c r="K202" s="35">
        <v>114.3</v>
      </c>
      <c r="L202" s="37">
        <v>119.9</v>
      </c>
      <c r="M202" s="37">
        <v>126</v>
      </c>
    </row>
    <row r="203" spans="1:13" ht="146.25" customHeight="1">
      <c r="A203" s="7">
        <f t="shared" si="11"/>
        <v>186</v>
      </c>
      <c r="B203" s="33" t="s">
        <v>119</v>
      </c>
      <c r="C203" s="33" t="s">
        <v>370</v>
      </c>
      <c r="D203" s="33" t="s">
        <v>240</v>
      </c>
      <c r="E203" s="33" t="s">
        <v>82</v>
      </c>
      <c r="F203" s="33" t="s">
        <v>271</v>
      </c>
      <c r="G203" s="33" t="s">
        <v>286</v>
      </c>
      <c r="H203" s="33" t="s">
        <v>43</v>
      </c>
      <c r="I203" s="33" t="s">
        <v>120</v>
      </c>
      <c r="J203" s="30" t="s">
        <v>381</v>
      </c>
      <c r="K203" s="35">
        <v>2</v>
      </c>
      <c r="L203" s="37">
        <v>2.1</v>
      </c>
      <c r="M203" s="37">
        <v>2.2</v>
      </c>
    </row>
    <row r="204" spans="1:13" ht="69" customHeight="1">
      <c r="A204" s="7">
        <f t="shared" si="11"/>
        <v>187</v>
      </c>
      <c r="B204" s="33" t="s">
        <v>360</v>
      </c>
      <c r="C204" s="33" t="s">
        <v>370</v>
      </c>
      <c r="D204" s="33" t="s">
        <v>240</v>
      </c>
      <c r="E204" s="33" t="s">
        <v>82</v>
      </c>
      <c r="F204" s="33" t="s">
        <v>48</v>
      </c>
      <c r="G204" s="33" t="s">
        <v>362</v>
      </c>
      <c r="H204" s="33" t="s">
        <v>238</v>
      </c>
      <c r="I204" s="33" t="s">
        <v>120</v>
      </c>
      <c r="J204" s="64" t="s">
        <v>317</v>
      </c>
      <c r="K204" s="35">
        <f>K205</f>
        <v>23667.199999999997</v>
      </c>
      <c r="L204" s="35">
        <f>L205</f>
        <v>14684.4</v>
      </c>
      <c r="M204" s="35">
        <f>M205</f>
        <v>22535</v>
      </c>
    </row>
    <row r="205" spans="1:13" ht="69" customHeight="1">
      <c r="A205" s="7">
        <f t="shared" si="11"/>
        <v>188</v>
      </c>
      <c r="B205" s="33" t="s">
        <v>119</v>
      </c>
      <c r="C205" s="33" t="s">
        <v>370</v>
      </c>
      <c r="D205" s="33" t="s">
        <v>240</v>
      </c>
      <c r="E205" s="33" t="s">
        <v>82</v>
      </c>
      <c r="F205" s="33" t="s">
        <v>48</v>
      </c>
      <c r="G205" s="33" t="s">
        <v>286</v>
      </c>
      <c r="H205" s="33" t="s">
        <v>238</v>
      </c>
      <c r="I205" s="33" t="s">
        <v>120</v>
      </c>
      <c r="J205" s="29" t="s">
        <v>318</v>
      </c>
      <c r="K205" s="35">
        <f>K206+K207</f>
        <v>23667.199999999997</v>
      </c>
      <c r="L205" s="35">
        <f>L206+L207</f>
        <v>14684.4</v>
      </c>
      <c r="M205" s="35">
        <f>M206+M207</f>
        <v>22535</v>
      </c>
    </row>
    <row r="206" spans="1:13" ht="166.5" customHeight="1">
      <c r="A206" s="7">
        <f t="shared" si="11"/>
        <v>189</v>
      </c>
      <c r="B206" s="33" t="s">
        <v>119</v>
      </c>
      <c r="C206" s="33" t="s">
        <v>370</v>
      </c>
      <c r="D206" s="33" t="s">
        <v>240</v>
      </c>
      <c r="E206" s="33" t="s">
        <v>82</v>
      </c>
      <c r="F206" s="33" t="s">
        <v>48</v>
      </c>
      <c r="G206" s="33" t="s">
        <v>286</v>
      </c>
      <c r="H206" s="33" t="s">
        <v>292</v>
      </c>
      <c r="I206" s="33" t="s">
        <v>120</v>
      </c>
      <c r="J206" s="30" t="s">
        <v>293</v>
      </c>
      <c r="K206" s="35">
        <v>11542.3</v>
      </c>
      <c r="L206" s="37">
        <v>6764.4</v>
      </c>
      <c r="M206" s="37">
        <v>9791.7</v>
      </c>
    </row>
    <row r="207" spans="1:13" ht="174" customHeight="1">
      <c r="A207" s="7">
        <f t="shared" si="11"/>
        <v>190</v>
      </c>
      <c r="B207" s="33" t="s">
        <v>119</v>
      </c>
      <c r="C207" s="33" t="s">
        <v>370</v>
      </c>
      <c r="D207" s="33" t="s">
        <v>240</v>
      </c>
      <c r="E207" s="33" t="s">
        <v>82</v>
      </c>
      <c r="F207" s="33" t="s">
        <v>48</v>
      </c>
      <c r="G207" s="33" t="s">
        <v>286</v>
      </c>
      <c r="H207" s="33" t="s">
        <v>15</v>
      </c>
      <c r="I207" s="33" t="s">
        <v>120</v>
      </c>
      <c r="J207" s="63" t="s">
        <v>220</v>
      </c>
      <c r="K207" s="35">
        <v>12124.9</v>
      </c>
      <c r="L207" s="37">
        <v>7920</v>
      </c>
      <c r="M207" s="37">
        <v>12743.3</v>
      </c>
    </row>
    <row r="208" spans="1:13" ht="81.75" customHeight="1">
      <c r="A208" s="7">
        <f>A207+1</f>
        <v>191</v>
      </c>
      <c r="B208" s="33" t="s">
        <v>119</v>
      </c>
      <c r="C208" s="33" t="s">
        <v>370</v>
      </c>
      <c r="D208" s="33" t="s">
        <v>240</v>
      </c>
      <c r="E208" s="33" t="s">
        <v>82</v>
      </c>
      <c r="F208" s="33" t="s">
        <v>44</v>
      </c>
      <c r="G208" s="33" t="s">
        <v>362</v>
      </c>
      <c r="H208" s="33" t="s">
        <v>238</v>
      </c>
      <c r="I208" s="33" t="s">
        <v>120</v>
      </c>
      <c r="J208" s="30" t="s">
        <v>319</v>
      </c>
      <c r="K208" s="35">
        <f>K209</f>
        <v>3879.1</v>
      </c>
      <c r="L208" s="38">
        <f>L209</f>
        <v>4073</v>
      </c>
      <c r="M208" s="38">
        <f>M209</f>
        <v>4276.7</v>
      </c>
    </row>
    <row r="209" spans="1:13" ht="86.25" customHeight="1">
      <c r="A209" s="7">
        <f t="shared" si="11"/>
        <v>192</v>
      </c>
      <c r="B209" s="33" t="s">
        <v>119</v>
      </c>
      <c r="C209" s="33" t="s">
        <v>370</v>
      </c>
      <c r="D209" s="33" t="s">
        <v>240</v>
      </c>
      <c r="E209" s="33" t="s">
        <v>82</v>
      </c>
      <c r="F209" s="33" t="s">
        <v>44</v>
      </c>
      <c r="G209" s="33" t="s">
        <v>286</v>
      </c>
      <c r="H209" s="33" t="s">
        <v>238</v>
      </c>
      <c r="I209" s="33" t="s">
        <v>120</v>
      </c>
      <c r="J209" s="30" t="s">
        <v>320</v>
      </c>
      <c r="K209" s="35">
        <f>K210+K211</f>
        <v>3879.1</v>
      </c>
      <c r="L209" s="38">
        <f>L210+L211</f>
        <v>4073</v>
      </c>
      <c r="M209" s="38">
        <f>M210+M211</f>
        <v>4276.7</v>
      </c>
    </row>
    <row r="210" spans="1:13" ht="186.75" customHeight="1">
      <c r="A210" s="7">
        <f t="shared" si="11"/>
        <v>193</v>
      </c>
      <c r="B210" s="33" t="s">
        <v>119</v>
      </c>
      <c r="C210" s="33" t="s">
        <v>370</v>
      </c>
      <c r="D210" s="33" t="s">
        <v>240</v>
      </c>
      <c r="E210" s="33" t="s">
        <v>82</v>
      </c>
      <c r="F210" s="33" t="s">
        <v>44</v>
      </c>
      <c r="G210" s="33" t="s">
        <v>286</v>
      </c>
      <c r="H210" s="33" t="s">
        <v>16</v>
      </c>
      <c r="I210" s="33" t="s">
        <v>120</v>
      </c>
      <c r="J210" s="30" t="s">
        <v>204</v>
      </c>
      <c r="K210" s="35">
        <v>3803</v>
      </c>
      <c r="L210" s="37">
        <v>3993.1</v>
      </c>
      <c r="M210" s="37">
        <v>4192.8</v>
      </c>
    </row>
    <row r="211" spans="1:13" ht="207.75" customHeight="1">
      <c r="A211" s="7">
        <f t="shared" si="11"/>
        <v>194</v>
      </c>
      <c r="B211" s="33" t="s">
        <v>119</v>
      </c>
      <c r="C211" s="33" t="s">
        <v>370</v>
      </c>
      <c r="D211" s="33" t="s">
        <v>240</v>
      </c>
      <c r="E211" s="33" t="s">
        <v>82</v>
      </c>
      <c r="F211" s="33" t="s">
        <v>44</v>
      </c>
      <c r="G211" s="33" t="s">
        <v>286</v>
      </c>
      <c r="H211" s="33" t="s">
        <v>17</v>
      </c>
      <c r="I211" s="33" t="s">
        <v>120</v>
      </c>
      <c r="J211" s="30" t="s">
        <v>205</v>
      </c>
      <c r="K211" s="35">
        <v>76.1</v>
      </c>
      <c r="L211" s="37">
        <v>79.9</v>
      </c>
      <c r="M211" s="37">
        <v>83.9</v>
      </c>
    </row>
    <row r="212" spans="1:13" ht="20.25" customHeight="1">
      <c r="A212" s="7">
        <f t="shared" si="11"/>
        <v>195</v>
      </c>
      <c r="B212" s="5" t="s">
        <v>360</v>
      </c>
      <c r="C212" s="5" t="s">
        <v>370</v>
      </c>
      <c r="D212" s="5" t="s">
        <v>240</v>
      </c>
      <c r="E212" s="5" t="s">
        <v>28</v>
      </c>
      <c r="F212" s="5" t="s">
        <v>360</v>
      </c>
      <c r="G212" s="5" t="s">
        <v>362</v>
      </c>
      <c r="H212" s="5" t="s">
        <v>238</v>
      </c>
      <c r="I212" s="5" t="s">
        <v>120</v>
      </c>
      <c r="J212" s="13" t="s">
        <v>29</v>
      </c>
      <c r="K212" s="19">
        <f>K213+K231</f>
        <v>5905.194</v>
      </c>
      <c r="L212" s="19">
        <f>L213+L231</f>
        <v>5905.194</v>
      </c>
      <c r="M212" s="19">
        <f>M213+M231</f>
        <v>5905.194</v>
      </c>
    </row>
    <row r="213" spans="1:13" ht="65.25" customHeight="1">
      <c r="A213" s="7">
        <f t="shared" si="11"/>
        <v>196</v>
      </c>
      <c r="B213" s="8" t="s">
        <v>119</v>
      </c>
      <c r="C213" s="8" t="s">
        <v>370</v>
      </c>
      <c r="D213" s="8" t="s">
        <v>240</v>
      </c>
      <c r="E213" s="8" t="s">
        <v>28</v>
      </c>
      <c r="F213" s="8" t="s">
        <v>156</v>
      </c>
      <c r="G213" s="8" t="s">
        <v>362</v>
      </c>
      <c r="H213" s="8" t="s">
        <v>238</v>
      </c>
      <c r="I213" s="8" t="s">
        <v>120</v>
      </c>
      <c r="J213" s="10" t="s">
        <v>91</v>
      </c>
      <c r="K213" s="17">
        <f>K214</f>
        <v>5746.294000000001</v>
      </c>
      <c r="L213" s="17">
        <f>L214</f>
        <v>5746.294000000001</v>
      </c>
      <c r="M213" s="17">
        <f>M214</f>
        <v>5746.294000000001</v>
      </c>
    </row>
    <row r="214" spans="1:13" ht="67.5" customHeight="1">
      <c r="A214" s="7">
        <f t="shared" si="11"/>
        <v>197</v>
      </c>
      <c r="B214" s="8" t="s">
        <v>119</v>
      </c>
      <c r="C214" s="8" t="s">
        <v>370</v>
      </c>
      <c r="D214" s="8" t="s">
        <v>240</v>
      </c>
      <c r="E214" s="8" t="s">
        <v>28</v>
      </c>
      <c r="F214" s="8" t="s">
        <v>156</v>
      </c>
      <c r="G214" s="8" t="s">
        <v>286</v>
      </c>
      <c r="H214" s="8" t="s">
        <v>238</v>
      </c>
      <c r="I214" s="8" t="s">
        <v>120</v>
      </c>
      <c r="J214" s="10" t="s">
        <v>92</v>
      </c>
      <c r="K214" s="17">
        <f>K215+K216+K217+K218+K219+K220+K221+K222+K223+K224+K225+K226+K227+K228+K229+K230</f>
        <v>5746.294000000001</v>
      </c>
      <c r="L214" s="17">
        <f>L215+L216+L217+L218+L219+L220+L221+L222+L223+L224+L225+L226+L227+L228+L229+L230</f>
        <v>5746.294000000001</v>
      </c>
      <c r="M214" s="17">
        <f>M215+M216+M217+M218+M219+M220+M221+M222+M223+M224+M225+M226+M227+M228+M229+M230</f>
        <v>5746.294000000001</v>
      </c>
    </row>
    <row r="215" spans="1:13" ht="81" customHeight="1">
      <c r="A215" s="7">
        <f t="shared" si="11"/>
        <v>198</v>
      </c>
      <c r="B215" s="8" t="s">
        <v>119</v>
      </c>
      <c r="C215" s="8" t="s">
        <v>370</v>
      </c>
      <c r="D215" s="8" t="s">
        <v>240</v>
      </c>
      <c r="E215" s="8" t="s">
        <v>28</v>
      </c>
      <c r="F215" s="8" t="s">
        <v>156</v>
      </c>
      <c r="G215" s="8" t="s">
        <v>286</v>
      </c>
      <c r="H215" s="8" t="s">
        <v>93</v>
      </c>
      <c r="I215" s="8" t="s">
        <v>120</v>
      </c>
      <c r="J215" s="10" t="s">
        <v>108</v>
      </c>
      <c r="K215" s="17">
        <v>278.631</v>
      </c>
      <c r="L215" s="17">
        <v>278.631</v>
      </c>
      <c r="M215" s="17">
        <v>278.631</v>
      </c>
    </row>
    <row r="216" spans="1:13" ht="77.25" customHeight="1">
      <c r="A216" s="7">
        <f aca="true" t="shared" si="12" ref="A216:A238">A215+1</f>
        <v>199</v>
      </c>
      <c r="B216" s="8" t="s">
        <v>119</v>
      </c>
      <c r="C216" s="8" t="s">
        <v>370</v>
      </c>
      <c r="D216" s="8" t="s">
        <v>240</v>
      </c>
      <c r="E216" s="8" t="s">
        <v>28</v>
      </c>
      <c r="F216" s="8" t="s">
        <v>156</v>
      </c>
      <c r="G216" s="8" t="s">
        <v>286</v>
      </c>
      <c r="H216" s="8" t="s">
        <v>278</v>
      </c>
      <c r="I216" s="8" t="s">
        <v>120</v>
      </c>
      <c r="J216" s="10" t="s">
        <v>109</v>
      </c>
      <c r="K216" s="17">
        <v>381.841</v>
      </c>
      <c r="L216" s="17">
        <v>381.841</v>
      </c>
      <c r="M216" s="17">
        <v>381.841</v>
      </c>
    </row>
    <row r="217" spans="1:13" ht="78.75" customHeight="1">
      <c r="A217" s="7">
        <f t="shared" si="12"/>
        <v>200</v>
      </c>
      <c r="B217" s="8" t="s">
        <v>119</v>
      </c>
      <c r="C217" s="8" t="s">
        <v>370</v>
      </c>
      <c r="D217" s="8" t="s">
        <v>240</v>
      </c>
      <c r="E217" s="8" t="s">
        <v>28</v>
      </c>
      <c r="F217" s="8" t="s">
        <v>156</v>
      </c>
      <c r="G217" s="8" t="s">
        <v>286</v>
      </c>
      <c r="H217" s="8" t="s">
        <v>94</v>
      </c>
      <c r="I217" s="8" t="s">
        <v>120</v>
      </c>
      <c r="J217" s="10" t="s">
        <v>110</v>
      </c>
      <c r="K217" s="17">
        <v>160.497</v>
      </c>
      <c r="L217" s="17">
        <v>160.497</v>
      </c>
      <c r="M217" s="17">
        <v>160.497</v>
      </c>
    </row>
    <row r="218" spans="1:13" ht="82.5" customHeight="1">
      <c r="A218" s="7">
        <f t="shared" si="12"/>
        <v>201</v>
      </c>
      <c r="B218" s="8" t="s">
        <v>119</v>
      </c>
      <c r="C218" s="8" t="s">
        <v>370</v>
      </c>
      <c r="D218" s="8" t="s">
        <v>240</v>
      </c>
      <c r="E218" s="8" t="s">
        <v>28</v>
      </c>
      <c r="F218" s="8" t="s">
        <v>156</v>
      </c>
      <c r="G218" s="8" t="s">
        <v>286</v>
      </c>
      <c r="H218" s="8" t="s">
        <v>95</v>
      </c>
      <c r="I218" s="8" t="s">
        <v>120</v>
      </c>
      <c r="J218" s="10" t="s">
        <v>145</v>
      </c>
      <c r="K218" s="17">
        <v>291.114</v>
      </c>
      <c r="L218" s="17">
        <v>291.114</v>
      </c>
      <c r="M218" s="17">
        <v>291.114</v>
      </c>
    </row>
    <row r="219" spans="1:13" ht="80.25" customHeight="1">
      <c r="A219" s="7">
        <f t="shared" si="12"/>
        <v>202</v>
      </c>
      <c r="B219" s="8" t="s">
        <v>119</v>
      </c>
      <c r="C219" s="8" t="s">
        <v>370</v>
      </c>
      <c r="D219" s="8" t="s">
        <v>240</v>
      </c>
      <c r="E219" s="8" t="s">
        <v>28</v>
      </c>
      <c r="F219" s="8" t="s">
        <v>156</v>
      </c>
      <c r="G219" s="8" t="s">
        <v>286</v>
      </c>
      <c r="H219" s="8" t="s">
        <v>96</v>
      </c>
      <c r="I219" s="8" t="s">
        <v>120</v>
      </c>
      <c r="J219" s="10" t="s">
        <v>351</v>
      </c>
      <c r="K219" s="17">
        <v>157.313</v>
      </c>
      <c r="L219" s="17">
        <v>157.313</v>
      </c>
      <c r="M219" s="17">
        <v>157.313</v>
      </c>
    </row>
    <row r="220" spans="1:13" ht="84" customHeight="1">
      <c r="A220" s="7">
        <f t="shared" si="12"/>
        <v>203</v>
      </c>
      <c r="B220" s="8" t="s">
        <v>119</v>
      </c>
      <c r="C220" s="8" t="s">
        <v>370</v>
      </c>
      <c r="D220" s="8" t="s">
        <v>240</v>
      </c>
      <c r="E220" s="8" t="s">
        <v>28</v>
      </c>
      <c r="F220" s="8" t="s">
        <v>156</v>
      </c>
      <c r="G220" s="8" t="s">
        <v>286</v>
      </c>
      <c r="H220" s="8" t="s">
        <v>97</v>
      </c>
      <c r="I220" s="8" t="s">
        <v>120</v>
      </c>
      <c r="J220" s="10" t="s">
        <v>352</v>
      </c>
      <c r="K220" s="17">
        <v>166.225</v>
      </c>
      <c r="L220" s="17">
        <v>166.225</v>
      </c>
      <c r="M220" s="17">
        <v>166.225</v>
      </c>
    </row>
    <row r="221" spans="1:13" ht="81.75" customHeight="1">
      <c r="A221" s="7">
        <f t="shared" si="12"/>
        <v>204</v>
      </c>
      <c r="B221" s="8" t="s">
        <v>119</v>
      </c>
      <c r="C221" s="8" t="s">
        <v>370</v>
      </c>
      <c r="D221" s="8" t="s">
        <v>240</v>
      </c>
      <c r="E221" s="8" t="s">
        <v>28</v>
      </c>
      <c r="F221" s="8" t="s">
        <v>156</v>
      </c>
      <c r="G221" s="8" t="s">
        <v>286</v>
      </c>
      <c r="H221" s="8" t="s">
        <v>98</v>
      </c>
      <c r="I221" s="8" t="s">
        <v>120</v>
      </c>
      <c r="J221" s="10" t="s">
        <v>353</v>
      </c>
      <c r="K221" s="17">
        <v>179.043</v>
      </c>
      <c r="L221" s="17">
        <v>179.043</v>
      </c>
      <c r="M221" s="17">
        <v>179.043</v>
      </c>
    </row>
    <row r="222" spans="1:13" ht="80.25" customHeight="1">
      <c r="A222" s="7">
        <f t="shared" si="12"/>
        <v>205</v>
      </c>
      <c r="B222" s="8" t="s">
        <v>119</v>
      </c>
      <c r="C222" s="8" t="s">
        <v>370</v>
      </c>
      <c r="D222" s="8" t="s">
        <v>240</v>
      </c>
      <c r="E222" s="8" t="s">
        <v>28</v>
      </c>
      <c r="F222" s="8" t="s">
        <v>156</v>
      </c>
      <c r="G222" s="8" t="s">
        <v>286</v>
      </c>
      <c r="H222" s="8" t="s">
        <v>99</v>
      </c>
      <c r="I222" s="8" t="s">
        <v>120</v>
      </c>
      <c r="J222" s="10" t="s">
        <v>235</v>
      </c>
      <c r="K222" s="17">
        <v>62.157</v>
      </c>
      <c r="L222" s="17">
        <v>62.157</v>
      </c>
      <c r="M222" s="17">
        <v>62.157</v>
      </c>
    </row>
    <row r="223" spans="1:13" ht="81.75" customHeight="1">
      <c r="A223" s="7">
        <f t="shared" si="12"/>
        <v>206</v>
      </c>
      <c r="B223" s="8" t="s">
        <v>119</v>
      </c>
      <c r="C223" s="8" t="s">
        <v>370</v>
      </c>
      <c r="D223" s="8" t="s">
        <v>240</v>
      </c>
      <c r="E223" s="8" t="s">
        <v>28</v>
      </c>
      <c r="F223" s="8" t="s">
        <v>156</v>
      </c>
      <c r="G223" s="8" t="s">
        <v>286</v>
      </c>
      <c r="H223" s="8" t="s">
        <v>100</v>
      </c>
      <c r="I223" s="8" t="s">
        <v>120</v>
      </c>
      <c r="J223" s="10" t="s">
        <v>334</v>
      </c>
      <c r="K223" s="17">
        <v>491.04</v>
      </c>
      <c r="L223" s="17">
        <v>491.04</v>
      </c>
      <c r="M223" s="17">
        <v>491.04</v>
      </c>
    </row>
    <row r="224" spans="1:13" ht="84" customHeight="1">
      <c r="A224" s="7">
        <f t="shared" si="12"/>
        <v>207</v>
      </c>
      <c r="B224" s="8" t="s">
        <v>119</v>
      </c>
      <c r="C224" s="8" t="s">
        <v>370</v>
      </c>
      <c r="D224" s="8" t="s">
        <v>240</v>
      </c>
      <c r="E224" s="8" t="s">
        <v>28</v>
      </c>
      <c r="F224" s="8" t="s">
        <v>156</v>
      </c>
      <c r="G224" s="8" t="s">
        <v>286</v>
      </c>
      <c r="H224" s="8" t="s">
        <v>101</v>
      </c>
      <c r="I224" s="8" t="s">
        <v>120</v>
      </c>
      <c r="J224" s="10" t="s">
        <v>335</v>
      </c>
      <c r="K224" s="17">
        <v>746.585</v>
      </c>
      <c r="L224" s="17">
        <v>746.585</v>
      </c>
      <c r="M224" s="17">
        <v>746.585</v>
      </c>
    </row>
    <row r="225" spans="1:13" ht="80.25" customHeight="1">
      <c r="A225" s="7">
        <f t="shared" si="12"/>
        <v>208</v>
      </c>
      <c r="B225" s="8" t="s">
        <v>119</v>
      </c>
      <c r="C225" s="8" t="s">
        <v>370</v>
      </c>
      <c r="D225" s="8" t="s">
        <v>240</v>
      </c>
      <c r="E225" s="8" t="s">
        <v>28</v>
      </c>
      <c r="F225" s="8" t="s">
        <v>156</v>
      </c>
      <c r="G225" s="8" t="s">
        <v>286</v>
      </c>
      <c r="H225" s="8" t="s">
        <v>102</v>
      </c>
      <c r="I225" s="8" t="s">
        <v>120</v>
      </c>
      <c r="J225" s="10" t="s">
        <v>161</v>
      </c>
      <c r="K225" s="17">
        <v>352.057</v>
      </c>
      <c r="L225" s="17">
        <v>352.057</v>
      </c>
      <c r="M225" s="17">
        <v>352.057</v>
      </c>
    </row>
    <row r="226" spans="1:13" ht="81" customHeight="1">
      <c r="A226" s="7">
        <f t="shared" si="12"/>
        <v>209</v>
      </c>
      <c r="B226" s="8" t="s">
        <v>119</v>
      </c>
      <c r="C226" s="8" t="s">
        <v>370</v>
      </c>
      <c r="D226" s="8" t="s">
        <v>240</v>
      </c>
      <c r="E226" s="8" t="s">
        <v>28</v>
      </c>
      <c r="F226" s="8" t="s">
        <v>156</v>
      </c>
      <c r="G226" s="8" t="s">
        <v>286</v>
      </c>
      <c r="H226" s="8" t="s">
        <v>103</v>
      </c>
      <c r="I226" s="8" t="s">
        <v>120</v>
      </c>
      <c r="J226" s="10" t="s">
        <v>162</v>
      </c>
      <c r="K226" s="17">
        <v>404.604</v>
      </c>
      <c r="L226" s="17">
        <v>404.604</v>
      </c>
      <c r="M226" s="17">
        <v>404.604</v>
      </c>
    </row>
    <row r="227" spans="1:13" ht="80.25" customHeight="1">
      <c r="A227" s="7">
        <f t="shared" si="12"/>
        <v>210</v>
      </c>
      <c r="B227" s="8" t="s">
        <v>119</v>
      </c>
      <c r="C227" s="8" t="s">
        <v>370</v>
      </c>
      <c r="D227" s="8" t="s">
        <v>240</v>
      </c>
      <c r="E227" s="8" t="s">
        <v>28</v>
      </c>
      <c r="F227" s="8" t="s">
        <v>156</v>
      </c>
      <c r="G227" s="8" t="s">
        <v>286</v>
      </c>
      <c r="H227" s="8" t="s">
        <v>104</v>
      </c>
      <c r="I227" s="8" t="s">
        <v>120</v>
      </c>
      <c r="J227" s="10" t="s">
        <v>230</v>
      </c>
      <c r="K227" s="17">
        <v>235.673</v>
      </c>
      <c r="L227" s="17">
        <v>235.673</v>
      </c>
      <c r="M227" s="17">
        <v>235.673</v>
      </c>
    </row>
    <row r="228" spans="1:13" ht="69.75" customHeight="1">
      <c r="A228" s="7">
        <f t="shared" si="12"/>
        <v>211</v>
      </c>
      <c r="B228" s="8" t="s">
        <v>119</v>
      </c>
      <c r="C228" s="8" t="s">
        <v>370</v>
      </c>
      <c r="D228" s="8" t="s">
        <v>240</v>
      </c>
      <c r="E228" s="8" t="s">
        <v>28</v>
      </c>
      <c r="F228" s="8" t="s">
        <v>156</v>
      </c>
      <c r="G228" s="8" t="s">
        <v>286</v>
      </c>
      <c r="H228" s="8" t="s">
        <v>105</v>
      </c>
      <c r="I228" s="8" t="s">
        <v>120</v>
      </c>
      <c r="J228" s="10" t="s">
        <v>252</v>
      </c>
      <c r="K228" s="17">
        <v>305.395</v>
      </c>
      <c r="L228" s="17">
        <v>305.395</v>
      </c>
      <c r="M228" s="17">
        <v>305.395</v>
      </c>
    </row>
    <row r="229" spans="1:13" ht="67.5" customHeight="1">
      <c r="A229" s="7">
        <f t="shared" si="12"/>
        <v>212</v>
      </c>
      <c r="B229" s="8" t="s">
        <v>119</v>
      </c>
      <c r="C229" s="8" t="s">
        <v>370</v>
      </c>
      <c r="D229" s="8" t="s">
        <v>240</v>
      </c>
      <c r="E229" s="8" t="s">
        <v>28</v>
      </c>
      <c r="F229" s="8" t="s">
        <v>156</v>
      </c>
      <c r="G229" s="8" t="s">
        <v>286</v>
      </c>
      <c r="H229" s="8" t="s">
        <v>106</v>
      </c>
      <c r="I229" s="8" t="s">
        <v>120</v>
      </c>
      <c r="J229" s="10" t="s">
        <v>358</v>
      </c>
      <c r="K229" s="17">
        <v>444.391</v>
      </c>
      <c r="L229" s="17">
        <v>444.391</v>
      </c>
      <c r="M229" s="17">
        <v>444.391</v>
      </c>
    </row>
    <row r="230" spans="1:13" ht="79.5" customHeight="1">
      <c r="A230" s="7">
        <f t="shared" si="12"/>
        <v>213</v>
      </c>
      <c r="B230" s="8" t="s">
        <v>119</v>
      </c>
      <c r="C230" s="8" t="s">
        <v>370</v>
      </c>
      <c r="D230" s="8" t="s">
        <v>240</v>
      </c>
      <c r="E230" s="8" t="s">
        <v>28</v>
      </c>
      <c r="F230" s="8" t="s">
        <v>156</v>
      </c>
      <c r="G230" s="8" t="s">
        <v>286</v>
      </c>
      <c r="H230" s="8" t="s">
        <v>107</v>
      </c>
      <c r="I230" s="8" t="s">
        <v>120</v>
      </c>
      <c r="J230" s="10" t="s">
        <v>336</v>
      </c>
      <c r="K230" s="17">
        <v>1089.728</v>
      </c>
      <c r="L230" s="17">
        <v>1089.728</v>
      </c>
      <c r="M230" s="17">
        <v>1089.728</v>
      </c>
    </row>
    <row r="231" spans="1:13" ht="68.25" customHeight="1">
      <c r="A231" s="7">
        <f t="shared" si="12"/>
        <v>214</v>
      </c>
      <c r="B231" s="33" t="s">
        <v>360</v>
      </c>
      <c r="C231" s="33" t="s">
        <v>370</v>
      </c>
      <c r="D231" s="33" t="s">
        <v>240</v>
      </c>
      <c r="E231" s="33" t="s">
        <v>28</v>
      </c>
      <c r="F231" s="33" t="s">
        <v>49</v>
      </c>
      <c r="G231" s="33" t="s">
        <v>362</v>
      </c>
      <c r="H231" s="33" t="s">
        <v>238</v>
      </c>
      <c r="I231" s="33" t="s">
        <v>120</v>
      </c>
      <c r="J231" s="29" t="s">
        <v>50</v>
      </c>
      <c r="K231" s="35">
        <f>K232</f>
        <v>158.9</v>
      </c>
      <c r="L231" s="38">
        <f>L232</f>
        <v>158.9</v>
      </c>
      <c r="M231" s="38">
        <f>M232</f>
        <v>158.9</v>
      </c>
    </row>
    <row r="232" spans="1:13" ht="54" customHeight="1">
      <c r="A232" s="7">
        <f t="shared" si="12"/>
        <v>215</v>
      </c>
      <c r="B232" s="33" t="s">
        <v>119</v>
      </c>
      <c r="C232" s="33" t="s">
        <v>370</v>
      </c>
      <c r="D232" s="33" t="s">
        <v>240</v>
      </c>
      <c r="E232" s="33" t="s">
        <v>28</v>
      </c>
      <c r="F232" s="33" t="s">
        <v>49</v>
      </c>
      <c r="G232" s="33" t="s">
        <v>286</v>
      </c>
      <c r="H232" s="33" t="s">
        <v>238</v>
      </c>
      <c r="I232" s="33" t="s">
        <v>120</v>
      </c>
      <c r="J232" s="29" t="s">
        <v>356</v>
      </c>
      <c r="K232" s="35">
        <v>158.9</v>
      </c>
      <c r="L232" s="37">
        <v>158.9</v>
      </c>
      <c r="M232" s="37">
        <v>158.9</v>
      </c>
    </row>
    <row r="233" spans="1:13" ht="42" customHeight="1">
      <c r="A233" s="7">
        <f t="shared" si="12"/>
        <v>216</v>
      </c>
      <c r="B233" s="5" t="s">
        <v>360</v>
      </c>
      <c r="C233" s="5" t="s">
        <v>370</v>
      </c>
      <c r="D233" s="5" t="s">
        <v>240</v>
      </c>
      <c r="E233" s="5" t="s">
        <v>84</v>
      </c>
      <c r="F233" s="5" t="s">
        <v>360</v>
      </c>
      <c r="G233" s="5" t="s">
        <v>362</v>
      </c>
      <c r="H233" s="5" t="s">
        <v>238</v>
      </c>
      <c r="I233" s="5" t="s">
        <v>120</v>
      </c>
      <c r="J233" s="14" t="s">
        <v>31</v>
      </c>
      <c r="K233" s="19">
        <f aca="true" t="shared" si="13" ref="K233:M234">K234</f>
        <v>38164.711</v>
      </c>
      <c r="L233" s="19">
        <f t="shared" si="13"/>
        <v>38164.711</v>
      </c>
      <c r="M233" s="19">
        <f t="shared" si="13"/>
        <v>38164.711</v>
      </c>
    </row>
    <row r="234" spans="1:13" ht="25.5">
      <c r="A234" s="7">
        <f t="shared" si="12"/>
        <v>217</v>
      </c>
      <c r="B234" s="8" t="s">
        <v>119</v>
      </c>
      <c r="C234" s="8" t="s">
        <v>370</v>
      </c>
      <c r="D234" s="8" t="s">
        <v>240</v>
      </c>
      <c r="E234" s="8" t="s">
        <v>84</v>
      </c>
      <c r="F234" s="8" t="s">
        <v>258</v>
      </c>
      <c r="G234" s="8" t="s">
        <v>362</v>
      </c>
      <c r="H234" s="8" t="s">
        <v>238</v>
      </c>
      <c r="I234" s="8" t="s">
        <v>120</v>
      </c>
      <c r="J234" s="10" t="s">
        <v>275</v>
      </c>
      <c r="K234" s="17">
        <f t="shared" si="13"/>
        <v>38164.711</v>
      </c>
      <c r="L234" s="17">
        <f t="shared" si="13"/>
        <v>38164.711</v>
      </c>
      <c r="M234" s="17">
        <f t="shared" si="13"/>
        <v>38164.711</v>
      </c>
    </row>
    <row r="235" spans="1:13" ht="30.75" customHeight="1">
      <c r="A235" s="7">
        <f t="shared" si="12"/>
        <v>218</v>
      </c>
      <c r="B235" s="8" t="s">
        <v>119</v>
      </c>
      <c r="C235" s="8" t="s">
        <v>370</v>
      </c>
      <c r="D235" s="8" t="s">
        <v>240</v>
      </c>
      <c r="E235" s="8" t="s">
        <v>84</v>
      </c>
      <c r="F235" s="8" t="s">
        <v>30</v>
      </c>
      <c r="G235" s="8" t="s">
        <v>286</v>
      </c>
      <c r="H235" s="8" t="s">
        <v>238</v>
      </c>
      <c r="I235" s="8" t="s">
        <v>120</v>
      </c>
      <c r="J235" s="10" t="s">
        <v>337</v>
      </c>
      <c r="K235" s="17">
        <f>K236+K238+K237</f>
        <v>38164.711</v>
      </c>
      <c r="L235" s="17">
        <f>L236+L238+L237</f>
        <v>38164.711</v>
      </c>
      <c r="M235" s="17">
        <f>M236+M238+M237</f>
        <v>38164.711</v>
      </c>
    </row>
    <row r="236" spans="1:13" ht="37.5" customHeight="1">
      <c r="A236" s="7">
        <f t="shared" si="12"/>
        <v>219</v>
      </c>
      <c r="B236" s="8" t="s">
        <v>119</v>
      </c>
      <c r="C236" s="8" t="s">
        <v>370</v>
      </c>
      <c r="D236" s="8" t="s">
        <v>240</v>
      </c>
      <c r="E236" s="8" t="s">
        <v>84</v>
      </c>
      <c r="F236" s="8" t="s">
        <v>30</v>
      </c>
      <c r="G236" s="8" t="s">
        <v>286</v>
      </c>
      <c r="H236" s="8" t="s">
        <v>338</v>
      </c>
      <c r="I236" s="8" t="s">
        <v>120</v>
      </c>
      <c r="J236" s="10" t="s">
        <v>273</v>
      </c>
      <c r="K236" s="17">
        <v>22000</v>
      </c>
      <c r="L236" s="26">
        <v>22000</v>
      </c>
      <c r="M236" s="26">
        <v>22000</v>
      </c>
    </row>
    <row r="237" spans="1:13" ht="38.25">
      <c r="A237" s="7">
        <f t="shared" si="12"/>
        <v>220</v>
      </c>
      <c r="B237" s="8" t="s">
        <v>119</v>
      </c>
      <c r="C237" s="8" t="s">
        <v>370</v>
      </c>
      <c r="D237" s="8" t="s">
        <v>240</v>
      </c>
      <c r="E237" s="8" t="s">
        <v>84</v>
      </c>
      <c r="F237" s="8" t="s">
        <v>30</v>
      </c>
      <c r="G237" s="8" t="s">
        <v>286</v>
      </c>
      <c r="H237" s="8" t="s">
        <v>339</v>
      </c>
      <c r="I237" s="8" t="s">
        <v>120</v>
      </c>
      <c r="J237" s="10" t="s">
        <v>256</v>
      </c>
      <c r="K237" s="17">
        <v>7177.724</v>
      </c>
      <c r="L237" s="17">
        <v>7177.724</v>
      </c>
      <c r="M237" s="17">
        <v>7177.724</v>
      </c>
    </row>
    <row r="238" spans="1:13" ht="39" customHeight="1">
      <c r="A238" s="7">
        <f t="shared" si="12"/>
        <v>221</v>
      </c>
      <c r="B238" s="8" t="s">
        <v>119</v>
      </c>
      <c r="C238" s="8" t="s">
        <v>370</v>
      </c>
      <c r="D238" s="8" t="s">
        <v>240</v>
      </c>
      <c r="E238" s="8" t="s">
        <v>84</v>
      </c>
      <c r="F238" s="8" t="s">
        <v>30</v>
      </c>
      <c r="G238" s="8" t="s">
        <v>286</v>
      </c>
      <c r="H238" s="8" t="s">
        <v>63</v>
      </c>
      <c r="I238" s="8" t="s">
        <v>120</v>
      </c>
      <c r="J238" s="10" t="s">
        <v>274</v>
      </c>
      <c r="K238" s="17">
        <v>8986.987</v>
      </c>
      <c r="L238" s="17">
        <v>8986.987</v>
      </c>
      <c r="M238" s="17">
        <v>8986.987</v>
      </c>
    </row>
    <row r="239" spans="1:13" ht="12.75">
      <c r="A239" s="48" t="s">
        <v>280</v>
      </c>
      <c r="B239" s="48"/>
      <c r="C239" s="4"/>
      <c r="D239" s="4"/>
      <c r="E239" s="4"/>
      <c r="F239" s="4"/>
      <c r="G239" s="4"/>
      <c r="H239" s="4"/>
      <c r="I239" s="4"/>
      <c r="J239" s="12"/>
      <c r="K239" s="20">
        <f>K103+K16</f>
        <v>967891.17</v>
      </c>
      <c r="L239" s="20">
        <f>L103+L16</f>
        <v>1004611.0350000001</v>
      </c>
      <c r="M239" s="20">
        <f>M103+M16</f>
        <v>1050679.122</v>
      </c>
    </row>
    <row r="240" ht="15" customHeight="1"/>
    <row r="241" ht="15" customHeight="1"/>
    <row r="242" ht="15" customHeight="1"/>
    <row r="243" ht="15" customHeight="1"/>
    <row r="244" ht="15" customHeight="1"/>
  </sheetData>
  <sheetProtection/>
  <mergeCells count="40">
    <mergeCell ref="A1:M1"/>
    <mergeCell ref="J2:M2"/>
    <mergeCell ref="J3:M3"/>
    <mergeCell ref="J4:M4"/>
    <mergeCell ref="L12:L14"/>
    <mergeCell ref="M12:M14"/>
    <mergeCell ref="J12:J14"/>
    <mergeCell ref="A9:K9"/>
    <mergeCell ref="A11:M11"/>
    <mergeCell ref="A12:A14"/>
    <mergeCell ref="B12:I13"/>
    <mergeCell ref="A5:M5"/>
    <mergeCell ref="J6:M6"/>
    <mergeCell ref="G125:G126"/>
    <mergeCell ref="L125:L126"/>
    <mergeCell ref="K12:K14"/>
    <mergeCell ref="C125:C126"/>
    <mergeCell ref="J7:M7"/>
    <mergeCell ref="E125:E126"/>
    <mergeCell ref="K125:K126"/>
    <mergeCell ref="J8:M8"/>
    <mergeCell ref="D127:D128"/>
    <mergeCell ref="C127:C128"/>
    <mergeCell ref="B125:B126"/>
    <mergeCell ref="G127:G128"/>
    <mergeCell ref="F125:F126"/>
    <mergeCell ref="A125:A126"/>
    <mergeCell ref="E127:E128"/>
    <mergeCell ref="M125:M126"/>
    <mergeCell ref="A239:B239"/>
    <mergeCell ref="J125:J126"/>
    <mergeCell ref="D125:D126"/>
    <mergeCell ref="H125:H126"/>
    <mergeCell ref="B127:B128"/>
    <mergeCell ref="K127:K128"/>
    <mergeCell ref="I125:I126"/>
    <mergeCell ref="I127:I128"/>
    <mergeCell ref="H127:H128"/>
    <mergeCell ref="F127:F128"/>
    <mergeCell ref="J127:J128"/>
  </mergeCells>
  <printOptions/>
  <pageMargins left="0.984251968503937" right="0" top="0.2755905511811024" bottom="0.3937007874015748" header="0.2362204724409449" footer="0.15748031496062992"/>
  <pageSetup horizontalDpi="600" verticalDpi="600" orientation="portrait" paperSize="9" scale="65"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Елена</dc:creator>
  <cp:keywords/>
  <dc:description/>
  <cp:lastModifiedBy>Елена</cp:lastModifiedBy>
  <cp:lastPrinted>2012-11-26T01:34:01Z</cp:lastPrinted>
  <dcterms:created xsi:type="dcterms:W3CDTF">2009-10-12T07:27:34Z</dcterms:created>
  <dcterms:modified xsi:type="dcterms:W3CDTF">2012-11-28T03:17:33Z</dcterms:modified>
  <cp:category/>
  <cp:version/>
  <cp:contentType/>
  <cp:contentStatus/>
</cp:coreProperties>
</file>