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<sst xmlns="http://schemas.openxmlformats.org/spreadsheetml/2006/main" count="90" uniqueCount="80">
  <si>
    <t xml:space="preserve">Наименование показателя </t>
  </si>
  <si>
    <t xml:space="preserve">обрабатывающих производств </t>
  </si>
  <si>
    <t xml:space="preserve">производства и распределение электроэнергии, газа и воды </t>
  </si>
  <si>
    <t>в том числе:</t>
  </si>
  <si>
    <t>ПРОМЫШЛЕННОСТЬ</t>
  </si>
  <si>
    <t>СЕЛЬСКОЕ ХОЗЯЙСТВО</t>
  </si>
  <si>
    <t xml:space="preserve">зерновых культур </t>
  </si>
  <si>
    <t>картофеля</t>
  </si>
  <si>
    <t>овощей</t>
  </si>
  <si>
    <t xml:space="preserve">картофеля </t>
  </si>
  <si>
    <t>СТРОИТЕЛЬСТВО</t>
  </si>
  <si>
    <t xml:space="preserve">Поголовье: </t>
  </si>
  <si>
    <t xml:space="preserve">Производство: </t>
  </si>
  <si>
    <t>молока,тонн</t>
  </si>
  <si>
    <t xml:space="preserve">яиц,тыс.шт. </t>
  </si>
  <si>
    <t xml:space="preserve">ввод жилья,м.кв. </t>
  </si>
  <si>
    <t>КРС,гол.</t>
  </si>
  <si>
    <t>их них коров,гол.</t>
  </si>
  <si>
    <t xml:space="preserve">Свиней,гол. </t>
  </si>
  <si>
    <t xml:space="preserve">из них кур-несушек,гол. </t>
  </si>
  <si>
    <t>Урожайность, ц\га</t>
  </si>
  <si>
    <t xml:space="preserve">зерна(в весе после доработки) </t>
  </si>
  <si>
    <t xml:space="preserve">Объем добычи угля,тыс.тонн </t>
  </si>
  <si>
    <t xml:space="preserve">Производство теплоэнергии,тыс.Гкал </t>
  </si>
  <si>
    <t xml:space="preserve">Оборот предприятий промышленности,тыс.рублей </t>
  </si>
  <si>
    <t xml:space="preserve">Объем отгруженной продукции предприятий промышленности,тыс.рублей </t>
  </si>
  <si>
    <t xml:space="preserve">предприятий добычи топливно-энергетических полезных ископаемых </t>
  </si>
  <si>
    <t xml:space="preserve">Среднесписочная численность работающих на предприятиях промышленности,тыс.человек </t>
  </si>
  <si>
    <t xml:space="preserve">Доля занятых в организациях промышленности района в среднесписочной численности работников крупных и средних организаций,% </t>
  </si>
  <si>
    <t>ИНВЕСТИЦИИ</t>
  </si>
  <si>
    <t xml:space="preserve">Объем инвестиций в основной капитал по «чистым» видам экономической деятельности по крупным и средним организациям,тыс.рублей </t>
  </si>
  <si>
    <t>ТРАНСПОРТ И СВЯЗЬ</t>
  </si>
  <si>
    <t>Протяженность отремонтированных автомобильных дорог общего пользования местного значения с твердым покрытием,км</t>
  </si>
  <si>
    <t xml:space="preserve">Количество перевезенных (отправленных) пассажиров автомобильным транспортом,тыс.чел. </t>
  </si>
  <si>
    <t xml:space="preserve">Пассажирооборот автомобильным транспортом,млн.пасс-км </t>
  </si>
  <si>
    <t>Объем перевезенных (отправленных) грузов автомобильным транспортом,тыс.тонн</t>
  </si>
  <si>
    <t xml:space="preserve">Грузооборот автомобильного транспорта,млн.тн-км </t>
  </si>
  <si>
    <t>МАЛОЕ И СРЕДНЕЕ ПРЕДПРИНИМАТЕЛЬСТВО</t>
  </si>
  <si>
    <t>Количество организаций малого и среднего предпринимательства (юридических лиц) по состоянию на конец года,ед.</t>
  </si>
  <si>
    <t xml:space="preserve">Количество индивидуальных предпринимателей, прошедших государственную регистрацию (по состоянию на конец периода),ед. </t>
  </si>
  <si>
    <t>Численность занятых в малом и среднем предпринимательстве района-всего,чел.</t>
  </si>
  <si>
    <t>Доля занятых в малом и среднем предпринимательстве района в общей численности занятых в экономике района,%</t>
  </si>
  <si>
    <t>Среднемесячная заработная плата работников списочного состава организаций малого и среднего предпринимательства (юридических лиц),тыс.рублей</t>
  </si>
  <si>
    <t xml:space="preserve">Среднемесячная заработная плата работников у индивидуальных предпринимателей,тыс.рублей </t>
  </si>
  <si>
    <t>Оборот организаций малого и среднего предпринимательства (юридических лиц),тыс.рублей</t>
  </si>
  <si>
    <t xml:space="preserve">Объем инвестиций в основной капитал организаций малого бизнеса (юридических лиц),тыс.рублей </t>
  </si>
  <si>
    <t>ПОТРЕБИТЕЛЬСКИЙ РЫНОК</t>
  </si>
  <si>
    <t xml:space="preserve">Оборот общественного питания  предприятий  района,млн.рублей </t>
  </si>
  <si>
    <t>Оборот розничной торговли  предприятий  района,млн.рублей</t>
  </si>
  <si>
    <t>Объем  платных услуг, оказанных  населению,млн.рублей</t>
  </si>
  <si>
    <t>УРОВЕНЬ ЖИЗНИ НАСЕЛЕНИЯ</t>
  </si>
  <si>
    <t xml:space="preserve">Фонд заработной платы, начисленный  работникам списочного состава и внешним совместителям по крупным и средним организациям района(без субъектов малого и среднего предпринимательства),тыс.рублей </t>
  </si>
  <si>
    <t>Среднемесячная заработная плата по крупным и средним предприятиям района(без учета субъектов МСП),тыс.рублей</t>
  </si>
  <si>
    <t>РЫНОК ТРУДА</t>
  </si>
  <si>
    <t>Среднесписочная численность работников по крупным и средним организациям района(по данным Красноярсккрайстата),тыс.чел.</t>
  </si>
  <si>
    <t xml:space="preserve">Численность безработных граждан, зарегистрированных в государственном учреждении службы занятости,чел. </t>
  </si>
  <si>
    <t xml:space="preserve">Уровень зарегистрированной безработицы (к трудоспособному населению в трудоспособном возрасте),% </t>
  </si>
  <si>
    <t>ДЕМОГРАФИЧЕСКАЯ СИТУАЦИЯ</t>
  </si>
  <si>
    <t xml:space="preserve">Число родившихся,чел </t>
  </si>
  <si>
    <t>Число умерших,чел</t>
  </si>
  <si>
    <t>Естественная убыль населения,чел.</t>
  </si>
  <si>
    <t>Число прибывших,чел</t>
  </si>
  <si>
    <t>Число выбывших,чел</t>
  </si>
  <si>
    <t>Миграционная убыль,чел.</t>
  </si>
  <si>
    <t>Общая убыль населения района,чел.</t>
  </si>
  <si>
    <t xml:space="preserve">среднесписочная численность работников организаций малого и среднего предпринимательства (юридических лиц),чел. </t>
  </si>
  <si>
    <t xml:space="preserve">Птицы,тыс.гол. </t>
  </si>
  <si>
    <t xml:space="preserve">Продуктивность: </t>
  </si>
  <si>
    <t>надой на 1 корову,кг</t>
  </si>
  <si>
    <t>яйценоскость на 1 курицу-несушку,шт.</t>
  </si>
  <si>
    <t xml:space="preserve">мясо всех видов(выращено),тонн </t>
  </si>
  <si>
    <t xml:space="preserve">Посевные площади сельскохозяйственных культур,га </t>
  </si>
  <si>
    <t>Среднегодовая численность постоянного населения,чел.</t>
  </si>
  <si>
    <t>2013год в % к 2012 году</t>
  </si>
  <si>
    <t>2012год</t>
  </si>
  <si>
    <t>2013год</t>
  </si>
  <si>
    <t xml:space="preserve">численность занятых в индивидуальном предпринимательстве(включая индивидуальных предпринимателей),чел. </t>
  </si>
  <si>
    <t>Основные показатели социально-экономического развития района за 2013 год</t>
  </si>
  <si>
    <t>Приложение 1</t>
  </si>
  <si>
    <t>к итогам реализации комплексной программы социально-экономического развития района до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</si>
</sst>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6" fontId="1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176" fontId="2" fillId="0" borderId="1" xfId="0" applyNumberFormat="1" applyFont="1" applyBorder="1" applyAlignment="1">
      <alignment wrapText="1"/>
    </xf>
    <xf numFmtId="176" fontId="0" fillId="0" borderId="0" xfId="0" applyNumberFormat="1" applyAlignment="1">
      <alignment/>
    </xf>
    <xf numFmtId="2" fontId="1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workbookViewId="0" topLeftCell="A67">
      <selection activeCell="F10" sqref="F10"/>
    </sheetView>
  </sheetViews>
  <sheetFormatPr defaultColWidth="9.140625" defaultRowHeight="12.75"/>
  <cols>
    <col min="1" max="1" width="48.7109375" style="1" customWidth="1"/>
    <col min="2" max="2" width="13.00390625" style="1" customWidth="1"/>
    <col min="3" max="3" width="13.8515625" style="1" customWidth="1"/>
    <col min="4" max="4" width="10.28125" style="1" customWidth="1"/>
  </cols>
  <sheetData>
    <row r="1" spans="3:4" ht="15.75">
      <c r="C1" s="15" t="s">
        <v>78</v>
      </c>
      <c r="D1" s="15"/>
    </row>
    <row r="2" spans="3:4" ht="94.5" customHeight="1">
      <c r="C2" s="15" t="s">
        <v>79</v>
      </c>
      <c r="D2" s="15"/>
    </row>
    <row r="4" spans="1:3" ht="33.75" customHeight="1">
      <c r="A4" s="14" t="s">
        <v>77</v>
      </c>
      <c r="B4" s="14"/>
      <c r="C4" s="14"/>
    </row>
    <row r="6" spans="1:4" ht="47.25">
      <c r="A6" s="3" t="s">
        <v>0</v>
      </c>
      <c r="B6" s="3" t="s">
        <v>74</v>
      </c>
      <c r="C6" s="3" t="s">
        <v>75</v>
      </c>
      <c r="D6" s="3" t="s">
        <v>73</v>
      </c>
    </row>
    <row r="7" spans="1:4" ht="15.75">
      <c r="A7" s="4" t="s">
        <v>4</v>
      </c>
      <c r="B7" s="3"/>
      <c r="C7" s="3"/>
      <c r="D7" s="3"/>
    </row>
    <row r="8" spans="1:4" ht="15.75">
      <c r="A8" s="2" t="s">
        <v>22</v>
      </c>
      <c r="B8" s="2">
        <v>5391</v>
      </c>
      <c r="C8" s="2">
        <v>5292</v>
      </c>
      <c r="D8" s="8">
        <f>C8/B8%</f>
        <v>98.16360601001671</v>
      </c>
    </row>
    <row r="9" spans="1:4" ht="21" customHeight="1">
      <c r="A9" s="2" t="s">
        <v>23</v>
      </c>
      <c r="B9" s="2">
        <v>212.5</v>
      </c>
      <c r="C9" s="8">
        <f>B9*0.879</f>
        <v>186.7875</v>
      </c>
      <c r="D9" s="8">
        <f aca="true" t="shared" si="0" ref="D9:D76">C9/B9%</f>
        <v>87.89999999999999</v>
      </c>
    </row>
    <row r="10" spans="1:4" ht="41.25" customHeight="1">
      <c r="A10" s="5" t="s">
        <v>24</v>
      </c>
      <c r="B10" s="13">
        <f>B12+B13+B14</f>
        <v>6060758.5</v>
      </c>
      <c r="C10" s="13">
        <f>C12+C13+C14</f>
        <v>7009028.885</v>
      </c>
      <c r="D10" s="10">
        <f t="shared" si="0"/>
        <v>115.64606781477929</v>
      </c>
    </row>
    <row r="11" spans="1:4" ht="15.75">
      <c r="A11" s="2" t="s">
        <v>3</v>
      </c>
      <c r="B11" s="2"/>
      <c r="C11" s="2"/>
      <c r="D11" s="8"/>
    </row>
    <row r="12" spans="1:4" ht="42" customHeight="1">
      <c r="A12" s="2" t="s">
        <v>26</v>
      </c>
      <c r="B12" s="8">
        <v>4741028</v>
      </c>
      <c r="C12" s="8">
        <v>5579519</v>
      </c>
      <c r="D12" s="8">
        <f t="shared" si="0"/>
        <v>117.68584787940506</v>
      </c>
    </row>
    <row r="13" spans="1:4" ht="17.25" customHeight="1">
      <c r="A13" s="2" t="s">
        <v>1</v>
      </c>
      <c r="B13" s="2">
        <v>98407.5</v>
      </c>
      <c r="C13" s="8">
        <f>C18</f>
        <v>74592.885</v>
      </c>
      <c r="D13" s="8">
        <f t="shared" si="0"/>
        <v>75.8</v>
      </c>
    </row>
    <row r="14" spans="1:4" ht="33.75" customHeight="1">
      <c r="A14" s="2" t="s">
        <v>2</v>
      </c>
      <c r="B14" s="8">
        <v>1221323</v>
      </c>
      <c r="C14" s="8">
        <v>1354917</v>
      </c>
      <c r="D14" s="8">
        <f t="shared" si="0"/>
        <v>110.9384659095096</v>
      </c>
    </row>
    <row r="15" spans="1:4" ht="38.25" customHeight="1">
      <c r="A15" s="5" t="s">
        <v>25</v>
      </c>
      <c r="B15" s="10">
        <f>B17+B18+B19</f>
        <v>4927898.5</v>
      </c>
      <c r="C15" s="10">
        <f>C17+C18+C19</f>
        <v>5936700.885</v>
      </c>
      <c r="D15" s="10">
        <f t="shared" si="0"/>
        <v>120.47124925564111</v>
      </c>
    </row>
    <row r="16" spans="1:4" ht="15.75">
      <c r="A16" s="2" t="s">
        <v>3</v>
      </c>
      <c r="B16" s="2"/>
      <c r="C16" s="2"/>
      <c r="D16" s="8"/>
    </row>
    <row r="17" spans="1:7" ht="41.25" customHeight="1">
      <c r="A17" s="2" t="s">
        <v>26</v>
      </c>
      <c r="B17" s="8">
        <v>4615340</v>
      </c>
      <c r="C17" s="2">
        <v>5579519</v>
      </c>
      <c r="D17" s="8">
        <f t="shared" si="0"/>
        <v>120.89074694388712</v>
      </c>
      <c r="F17" s="11"/>
      <c r="G17" s="11"/>
    </row>
    <row r="18" spans="1:7" ht="23.25" customHeight="1">
      <c r="A18" s="2" t="s">
        <v>1</v>
      </c>
      <c r="B18" s="2">
        <v>98407.5</v>
      </c>
      <c r="C18" s="8">
        <f>0.758*B18</f>
        <v>74592.885</v>
      </c>
      <c r="D18" s="8">
        <f t="shared" si="0"/>
        <v>75.8</v>
      </c>
      <c r="F18" s="11"/>
      <c r="G18" s="11"/>
    </row>
    <row r="19" spans="1:7" ht="39.75" customHeight="1">
      <c r="A19" s="2" t="s">
        <v>2</v>
      </c>
      <c r="B19" s="8">
        <v>214151</v>
      </c>
      <c r="C19" s="8">
        <v>282589</v>
      </c>
      <c r="D19" s="8">
        <f t="shared" si="0"/>
        <v>131.95782415211696</v>
      </c>
      <c r="F19" s="11"/>
      <c r="G19" s="11"/>
    </row>
    <row r="20" spans="1:4" ht="37.5" customHeight="1">
      <c r="A20" s="2" t="s">
        <v>27</v>
      </c>
      <c r="B20" s="2">
        <v>1.995</v>
      </c>
      <c r="C20" s="2">
        <v>1.982</v>
      </c>
      <c r="D20" s="8">
        <f t="shared" si="0"/>
        <v>99.34837092731829</v>
      </c>
    </row>
    <row r="21" spans="1:4" ht="62.25" customHeight="1">
      <c r="A21" s="2" t="s">
        <v>28</v>
      </c>
      <c r="B21" s="8">
        <f>B20/B78%</f>
        <v>21.97620621282221</v>
      </c>
      <c r="C21" s="8">
        <f>C20/C78%</f>
        <v>22.25715889949467</v>
      </c>
      <c r="D21" s="8">
        <f t="shared" si="0"/>
        <v>101.27844034567048</v>
      </c>
    </row>
    <row r="22" spans="1:4" ht="15.75">
      <c r="A22" s="5" t="s">
        <v>5</v>
      </c>
      <c r="B22" s="2"/>
      <c r="C22" s="2"/>
      <c r="D22" s="8"/>
    </row>
    <row r="23" spans="1:4" ht="31.5">
      <c r="A23" s="2" t="s">
        <v>71</v>
      </c>
      <c r="B23" s="2">
        <v>58633.5</v>
      </c>
      <c r="C23" s="2">
        <v>59625.5</v>
      </c>
      <c r="D23" s="8">
        <f t="shared" si="0"/>
        <v>101.69186557172947</v>
      </c>
    </row>
    <row r="24" spans="1:4" ht="15.75">
      <c r="A24" s="2" t="s">
        <v>6</v>
      </c>
      <c r="B24" s="2">
        <v>39455</v>
      </c>
      <c r="C24" s="2">
        <v>41520</v>
      </c>
      <c r="D24" s="8">
        <f t="shared" si="0"/>
        <v>105.23381067038397</v>
      </c>
    </row>
    <row r="25" spans="1:4" ht="15.75">
      <c r="A25" s="2" t="s">
        <v>7</v>
      </c>
      <c r="B25" s="2">
        <v>306</v>
      </c>
      <c r="C25" s="2">
        <v>338</v>
      </c>
      <c r="D25" s="8">
        <f t="shared" si="0"/>
        <v>110.45751633986927</v>
      </c>
    </row>
    <row r="26" spans="1:4" ht="15.75">
      <c r="A26" s="2" t="s">
        <v>8</v>
      </c>
      <c r="B26" s="2">
        <v>88.5</v>
      </c>
      <c r="C26" s="2">
        <v>115</v>
      </c>
      <c r="D26" s="8">
        <f t="shared" si="0"/>
        <v>129.94350282485877</v>
      </c>
    </row>
    <row r="27" spans="1:4" ht="15.75">
      <c r="A27" s="5" t="s">
        <v>12</v>
      </c>
      <c r="B27" s="2"/>
      <c r="C27" s="2"/>
      <c r="D27" s="8"/>
    </row>
    <row r="28" spans="1:4" ht="15.75">
      <c r="A28" s="2" t="s">
        <v>21</v>
      </c>
      <c r="B28" s="2">
        <v>59020.5</v>
      </c>
      <c r="C28" s="2">
        <v>97874</v>
      </c>
      <c r="D28" s="8">
        <f t="shared" si="0"/>
        <v>165.830516515448</v>
      </c>
    </row>
    <row r="29" spans="1:4" ht="15.75">
      <c r="A29" s="2" t="s">
        <v>7</v>
      </c>
      <c r="B29" s="2">
        <v>5007.7</v>
      </c>
      <c r="C29" s="2">
        <v>6684.6</v>
      </c>
      <c r="D29" s="8">
        <f t="shared" si="0"/>
        <v>133.48643089641953</v>
      </c>
    </row>
    <row r="30" spans="1:4" ht="15.75">
      <c r="A30" s="2" t="s">
        <v>8</v>
      </c>
      <c r="B30" s="2">
        <v>2891.6</v>
      </c>
      <c r="C30" s="2">
        <v>4393.3</v>
      </c>
      <c r="D30" s="8">
        <f t="shared" si="0"/>
        <v>151.93318577949924</v>
      </c>
    </row>
    <row r="31" spans="1:4" ht="15.75">
      <c r="A31" s="5" t="s">
        <v>20</v>
      </c>
      <c r="B31" s="2"/>
      <c r="C31" s="2"/>
      <c r="D31" s="8"/>
    </row>
    <row r="32" spans="1:4" ht="15.75">
      <c r="A32" s="2" t="s">
        <v>6</v>
      </c>
      <c r="B32" s="2">
        <v>14.96</v>
      </c>
      <c r="C32" s="2">
        <v>23.57</v>
      </c>
      <c r="D32" s="8">
        <f t="shared" si="0"/>
        <v>157.55347593582886</v>
      </c>
    </row>
    <row r="33" spans="1:4" ht="15.75">
      <c r="A33" s="2" t="s">
        <v>9</v>
      </c>
      <c r="B33" s="2">
        <v>163.65</v>
      </c>
      <c r="C33" s="2">
        <v>198.06</v>
      </c>
      <c r="D33" s="8">
        <f t="shared" si="0"/>
        <v>121.02658111824014</v>
      </c>
    </row>
    <row r="34" spans="1:4" ht="15.75">
      <c r="A34" s="2" t="s">
        <v>8</v>
      </c>
      <c r="B34" s="2">
        <v>422.1</v>
      </c>
      <c r="C34" s="2">
        <v>383</v>
      </c>
      <c r="D34" s="8">
        <f t="shared" si="0"/>
        <v>90.73679222932954</v>
      </c>
    </row>
    <row r="35" spans="1:4" ht="18.75">
      <c r="A35" s="9" t="s">
        <v>11</v>
      </c>
      <c r="B35" s="2"/>
      <c r="C35" s="2"/>
      <c r="D35" s="8"/>
    </row>
    <row r="36" spans="1:4" ht="15.75">
      <c r="A36" s="2" t="s">
        <v>16</v>
      </c>
      <c r="B36" s="2">
        <v>8966</v>
      </c>
      <c r="C36" s="2">
        <v>9496</v>
      </c>
      <c r="D36" s="8">
        <f t="shared" si="0"/>
        <v>105.91122016506804</v>
      </c>
    </row>
    <row r="37" spans="1:4" ht="15.75">
      <c r="A37" s="2" t="s">
        <v>17</v>
      </c>
      <c r="B37" s="2">
        <v>3113</v>
      </c>
      <c r="C37" s="2">
        <v>3310</v>
      </c>
      <c r="D37" s="8">
        <f t="shared" si="0"/>
        <v>106.32830067459044</v>
      </c>
    </row>
    <row r="38" spans="1:4" ht="15.75">
      <c r="A38" s="2" t="s">
        <v>18</v>
      </c>
      <c r="B38" s="2">
        <v>6646</v>
      </c>
      <c r="C38" s="2">
        <v>5580</v>
      </c>
      <c r="D38" s="8">
        <f t="shared" si="0"/>
        <v>83.96027685826061</v>
      </c>
    </row>
    <row r="39" spans="1:4" ht="15.75">
      <c r="A39" s="2" t="s">
        <v>66</v>
      </c>
      <c r="B39" s="2">
        <v>127.5</v>
      </c>
      <c r="C39" s="2">
        <v>139.1</v>
      </c>
      <c r="D39" s="8">
        <f t="shared" si="0"/>
        <v>109.09803921568627</v>
      </c>
    </row>
    <row r="40" spans="1:4" ht="18.75">
      <c r="A40" s="6" t="s">
        <v>19</v>
      </c>
      <c r="B40" s="2">
        <v>80.4</v>
      </c>
      <c r="C40" s="2">
        <v>66.4</v>
      </c>
      <c r="D40" s="8">
        <f t="shared" si="0"/>
        <v>82.58706467661692</v>
      </c>
    </row>
    <row r="41" spans="1:4" ht="15.75">
      <c r="A41" s="5" t="s">
        <v>12</v>
      </c>
      <c r="B41" s="2"/>
      <c r="C41" s="2"/>
      <c r="D41" s="8"/>
    </row>
    <row r="42" spans="1:4" ht="20.25" customHeight="1">
      <c r="A42" s="2" t="s">
        <v>70</v>
      </c>
      <c r="B42" s="2">
        <v>2076.6</v>
      </c>
      <c r="C42" s="2">
        <v>2244.1</v>
      </c>
      <c r="D42" s="8">
        <f t="shared" si="0"/>
        <v>108.06606953674276</v>
      </c>
    </row>
    <row r="43" spans="1:4" ht="15.75">
      <c r="A43" s="2" t="s">
        <v>13</v>
      </c>
      <c r="B43" s="2">
        <v>15606.5</v>
      </c>
      <c r="C43" s="2">
        <v>16267.1</v>
      </c>
      <c r="D43" s="8">
        <f t="shared" si="0"/>
        <v>104.23285169640855</v>
      </c>
    </row>
    <row r="44" spans="1:4" ht="15.75">
      <c r="A44" s="2" t="s">
        <v>14</v>
      </c>
      <c r="B44" s="2">
        <v>24320</v>
      </c>
      <c r="C44" s="2">
        <v>18353</v>
      </c>
      <c r="D44" s="8">
        <f t="shared" si="0"/>
        <v>75.46463815789474</v>
      </c>
    </row>
    <row r="45" spans="1:4" ht="15.75">
      <c r="A45" s="5" t="s">
        <v>67</v>
      </c>
      <c r="B45" s="2"/>
      <c r="C45" s="2"/>
      <c r="D45" s="8"/>
    </row>
    <row r="46" spans="1:4" ht="15.75">
      <c r="A46" s="2" t="s">
        <v>68</v>
      </c>
      <c r="B46" s="2">
        <v>5413</v>
      </c>
      <c r="C46" s="2">
        <v>5360</v>
      </c>
      <c r="D46" s="8">
        <f t="shared" si="0"/>
        <v>99.02087566968409</v>
      </c>
    </row>
    <row r="47" spans="1:4" ht="15.75">
      <c r="A47" s="2" t="s">
        <v>69</v>
      </c>
      <c r="B47" s="2">
        <v>250</v>
      </c>
      <c r="C47" s="2">
        <v>217.4</v>
      </c>
      <c r="D47" s="8">
        <f t="shared" si="0"/>
        <v>86.96000000000001</v>
      </c>
    </row>
    <row r="48" spans="1:4" ht="15.75">
      <c r="A48" s="5" t="s">
        <v>10</v>
      </c>
      <c r="B48" s="2"/>
      <c r="C48" s="2"/>
      <c r="D48" s="8"/>
    </row>
    <row r="49" spans="1:4" ht="18.75">
      <c r="A49" s="6" t="s">
        <v>15</v>
      </c>
      <c r="B49" s="2">
        <v>3256</v>
      </c>
      <c r="C49" s="2">
        <v>1551</v>
      </c>
      <c r="D49" s="8">
        <f t="shared" si="0"/>
        <v>47.63513513513513</v>
      </c>
    </row>
    <row r="50" spans="1:4" ht="15.75">
      <c r="A50" s="5" t="s">
        <v>29</v>
      </c>
      <c r="B50" s="2"/>
      <c r="C50" s="2"/>
      <c r="D50" s="8"/>
    </row>
    <row r="51" spans="1:4" ht="51.75" customHeight="1">
      <c r="A51" s="2" t="s">
        <v>30</v>
      </c>
      <c r="B51" s="8">
        <v>1046079</v>
      </c>
      <c r="C51" s="8">
        <v>1119279</v>
      </c>
      <c r="D51" s="8">
        <f t="shared" si="0"/>
        <v>106.99755945774649</v>
      </c>
    </row>
    <row r="52" spans="1:4" ht="15.75">
      <c r="A52" s="5" t="s">
        <v>31</v>
      </c>
      <c r="B52" s="2"/>
      <c r="C52" s="2"/>
      <c r="D52" s="8"/>
    </row>
    <row r="53" spans="1:4" ht="54.75" customHeight="1">
      <c r="A53" s="2" t="s">
        <v>32</v>
      </c>
      <c r="B53" s="2">
        <v>2.2</v>
      </c>
      <c r="C53" s="2">
        <v>2.443</v>
      </c>
      <c r="D53" s="8">
        <f t="shared" si="0"/>
        <v>111.04545454545453</v>
      </c>
    </row>
    <row r="54" spans="1:4" ht="47.25">
      <c r="A54" s="2" t="s">
        <v>33</v>
      </c>
      <c r="B54" s="2">
        <v>607.48</v>
      </c>
      <c r="C54" s="12">
        <f>B54*0.854</f>
        <v>518.78792</v>
      </c>
      <c r="D54" s="8">
        <f t="shared" si="0"/>
        <v>85.4</v>
      </c>
    </row>
    <row r="55" spans="1:4" ht="31.5">
      <c r="A55" s="2" t="s">
        <v>34</v>
      </c>
      <c r="B55" s="2">
        <v>19.5</v>
      </c>
      <c r="C55" s="8">
        <f>B55*0.962</f>
        <v>18.759</v>
      </c>
      <c r="D55" s="8">
        <f t="shared" si="0"/>
        <v>96.2</v>
      </c>
    </row>
    <row r="56" spans="1:4" ht="35.25" customHeight="1">
      <c r="A56" s="2" t="s">
        <v>35</v>
      </c>
      <c r="B56" s="2">
        <v>287.8</v>
      </c>
      <c r="C56" s="2">
        <v>270.9</v>
      </c>
      <c r="D56" s="8">
        <f t="shared" si="0"/>
        <v>94.12786657400972</v>
      </c>
    </row>
    <row r="57" spans="1:4" ht="37.5">
      <c r="A57" s="7" t="s">
        <v>36</v>
      </c>
      <c r="B57" s="2">
        <v>7.8917</v>
      </c>
      <c r="C57" s="2">
        <v>8.672</v>
      </c>
      <c r="D57" s="8">
        <f t="shared" si="0"/>
        <v>109.8876034314533</v>
      </c>
    </row>
    <row r="58" spans="1:4" ht="31.5">
      <c r="A58" s="5" t="s">
        <v>37</v>
      </c>
      <c r="B58" s="2"/>
      <c r="C58" s="2"/>
      <c r="D58" s="8"/>
    </row>
    <row r="59" spans="1:4" ht="48" customHeight="1">
      <c r="A59" s="2" t="s">
        <v>38</v>
      </c>
      <c r="B59" s="2">
        <v>197</v>
      </c>
      <c r="C59" s="2">
        <v>179</v>
      </c>
      <c r="D59" s="8">
        <f t="shared" si="0"/>
        <v>90.86294416243655</v>
      </c>
    </row>
    <row r="60" spans="1:4" ht="52.5" customHeight="1">
      <c r="A60" s="2" t="s">
        <v>39</v>
      </c>
      <c r="B60" s="2">
        <v>641</v>
      </c>
      <c r="C60" s="2">
        <v>569</v>
      </c>
      <c r="D60" s="8">
        <f t="shared" si="0"/>
        <v>88.76755070202807</v>
      </c>
    </row>
    <row r="61" spans="1:4" ht="38.25" customHeight="1">
      <c r="A61" s="2" t="s">
        <v>40</v>
      </c>
      <c r="B61" s="2">
        <v>2926</v>
      </c>
      <c r="C61" s="2">
        <v>2917</v>
      </c>
      <c r="D61" s="8">
        <f t="shared" si="0"/>
        <v>99.69241285030758</v>
      </c>
    </row>
    <row r="62" spans="1:4" ht="15.75">
      <c r="A62" s="2" t="s">
        <v>3</v>
      </c>
      <c r="B62" s="2"/>
      <c r="C62" s="2"/>
      <c r="D62" s="8"/>
    </row>
    <row r="63" spans="1:4" ht="53.25" customHeight="1">
      <c r="A63" s="2" t="s">
        <v>65</v>
      </c>
      <c r="B63" s="2">
        <v>1348</v>
      </c>
      <c r="C63" s="2">
        <v>1411</v>
      </c>
      <c r="D63" s="8">
        <f t="shared" si="0"/>
        <v>104.67359050445104</v>
      </c>
    </row>
    <row r="64" spans="1:4" ht="53.25" customHeight="1">
      <c r="A64" s="12" t="s">
        <v>76</v>
      </c>
      <c r="B64" s="2">
        <v>1578</v>
      </c>
      <c r="C64" s="2">
        <v>1506</v>
      </c>
      <c r="D64" s="8">
        <f t="shared" si="0"/>
        <v>95.43726235741445</v>
      </c>
    </row>
    <row r="65" spans="1:4" ht="50.25" customHeight="1">
      <c r="A65" s="2" t="s">
        <v>41</v>
      </c>
      <c r="B65" s="12">
        <f>B61/15556%</f>
        <v>18.809462586783233</v>
      </c>
      <c r="C65" s="12">
        <f>C61/15483%</f>
        <v>18.840018084350575</v>
      </c>
      <c r="D65" s="8">
        <f t="shared" si="0"/>
        <v>100.16244747783924</v>
      </c>
    </row>
    <row r="66" spans="1:4" ht="67.5" customHeight="1">
      <c r="A66" s="2" t="s">
        <v>42</v>
      </c>
      <c r="B66" s="2">
        <v>15684.84</v>
      </c>
      <c r="C66" s="2">
        <v>16688.67</v>
      </c>
      <c r="D66" s="8">
        <f t="shared" si="0"/>
        <v>106.40000153013992</v>
      </c>
    </row>
    <row r="67" spans="1:4" ht="38.25" customHeight="1">
      <c r="A67" s="2" t="s">
        <v>43</v>
      </c>
      <c r="B67" s="2">
        <v>6887.58</v>
      </c>
      <c r="C67" s="2">
        <v>7400</v>
      </c>
      <c r="D67" s="8">
        <f t="shared" si="0"/>
        <v>107.43976839470467</v>
      </c>
    </row>
    <row r="68" spans="1:4" ht="47.25">
      <c r="A68" s="2" t="s">
        <v>44</v>
      </c>
      <c r="B68" s="2">
        <v>1379499.14</v>
      </c>
      <c r="C68" s="2">
        <v>1474506.9</v>
      </c>
      <c r="D68" s="8">
        <f t="shared" si="0"/>
        <v>106.88711991513094</v>
      </c>
    </row>
    <row r="69" spans="1:4" ht="47.25">
      <c r="A69" s="2" t="s">
        <v>45</v>
      </c>
      <c r="B69" s="2">
        <v>43155</v>
      </c>
      <c r="C69" s="2">
        <v>23010</v>
      </c>
      <c r="D69" s="8">
        <f t="shared" si="0"/>
        <v>53.31942996176573</v>
      </c>
    </row>
    <row r="70" spans="1:4" ht="15.75">
      <c r="A70" s="5" t="s">
        <v>46</v>
      </c>
      <c r="B70" s="2"/>
      <c r="C70" s="2"/>
      <c r="D70" s="8"/>
    </row>
    <row r="71" spans="1:4" ht="31.5">
      <c r="A71" s="2" t="s">
        <v>47</v>
      </c>
      <c r="B71" s="2">
        <v>13.206</v>
      </c>
      <c r="C71" s="2">
        <v>19.9</v>
      </c>
      <c r="D71" s="8">
        <f t="shared" si="0"/>
        <v>150.68908072088445</v>
      </c>
    </row>
    <row r="72" spans="1:4" ht="31.5">
      <c r="A72" s="2" t="s">
        <v>48</v>
      </c>
      <c r="B72" s="2">
        <v>2644.09</v>
      </c>
      <c r="C72" s="2">
        <v>2897.3</v>
      </c>
      <c r="D72" s="8">
        <f t="shared" si="0"/>
        <v>109.57645163364333</v>
      </c>
    </row>
    <row r="73" spans="1:4" ht="31.5">
      <c r="A73" s="2" t="s">
        <v>49</v>
      </c>
      <c r="B73" s="2">
        <v>514.09</v>
      </c>
      <c r="C73" s="2">
        <v>603.09</v>
      </c>
      <c r="D73" s="8">
        <f t="shared" si="0"/>
        <v>117.31214378805268</v>
      </c>
    </row>
    <row r="74" spans="1:4" ht="15.75">
      <c r="A74" s="5" t="s">
        <v>50</v>
      </c>
      <c r="B74" s="2"/>
      <c r="C74" s="2"/>
      <c r="D74" s="8"/>
    </row>
    <row r="75" spans="1:4" ht="81.75" customHeight="1">
      <c r="A75" s="2" t="s">
        <v>51</v>
      </c>
      <c r="B75" s="2">
        <v>2484516.3</v>
      </c>
      <c r="C75" s="2">
        <v>2717972.7</v>
      </c>
      <c r="D75" s="8">
        <f t="shared" si="0"/>
        <v>109.39645274212934</v>
      </c>
    </row>
    <row r="76" spans="1:4" ht="47.25" customHeight="1">
      <c r="A76" s="2" t="s">
        <v>52</v>
      </c>
      <c r="B76" s="12">
        <f>B75/B78/12</f>
        <v>22807.118858779464</v>
      </c>
      <c r="C76" s="12">
        <f>C75/C78/12</f>
        <v>25434.89331836048</v>
      </c>
      <c r="D76" s="8">
        <f t="shared" si="0"/>
        <v>111.52172914015165</v>
      </c>
    </row>
    <row r="77" spans="1:4" ht="15.75">
      <c r="A77" s="5" t="s">
        <v>53</v>
      </c>
      <c r="B77" s="2"/>
      <c r="C77" s="2"/>
      <c r="D77" s="8"/>
    </row>
    <row r="78" spans="1:4" ht="78" customHeight="1">
      <c r="A78" s="5" t="s">
        <v>54</v>
      </c>
      <c r="B78" s="5">
        <v>9.078</v>
      </c>
      <c r="C78" s="5">
        <v>8.905</v>
      </c>
      <c r="D78" s="10">
        <f aca="true" t="shared" si="1" ref="D78:D89">C78/B78%</f>
        <v>98.09429389733421</v>
      </c>
    </row>
    <row r="79" spans="1:4" ht="45.75" customHeight="1">
      <c r="A79" s="2" t="s">
        <v>55</v>
      </c>
      <c r="B79" s="2">
        <v>177</v>
      </c>
      <c r="C79" s="2">
        <v>128</v>
      </c>
      <c r="D79" s="8">
        <f t="shared" si="1"/>
        <v>72.31638418079096</v>
      </c>
    </row>
    <row r="80" spans="1:4" ht="48.75" customHeight="1">
      <c r="A80" s="2" t="s">
        <v>56</v>
      </c>
      <c r="B80" s="8">
        <v>1</v>
      </c>
      <c r="C80" s="2">
        <v>0.77</v>
      </c>
      <c r="D80" s="8">
        <f t="shared" si="1"/>
        <v>77</v>
      </c>
    </row>
    <row r="81" spans="1:4" ht="24.75" customHeight="1">
      <c r="A81" s="5" t="s">
        <v>57</v>
      </c>
      <c r="B81" s="2"/>
      <c r="C81" s="2"/>
      <c r="D81" s="8"/>
    </row>
    <row r="82" spans="1:4" ht="33" customHeight="1">
      <c r="A82" s="5" t="s">
        <v>72</v>
      </c>
      <c r="B82" s="5">
        <v>31542</v>
      </c>
      <c r="C82" s="5">
        <v>31414</v>
      </c>
      <c r="D82" s="10">
        <f t="shared" si="1"/>
        <v>99.59419187115591</v>
      </c>
    </row>
    <row r="83" spans="1:4" ht="18.75">
      <c r="A83" s="6" t="s">
        <v>58</v>
      </c>
      <c r="B83" s="2">
        <v>561</v>
      </c>
      <c r="C83" s="2">
        <v>533</v>
      </c>
      <c r="D83" s="8">
        <f t="shared" si="1"/>
        <v>95.00891265597147</v>
      </c>
    </row>
    <row r="84" spans="1:4" ht="15.75">
      <c r="A84" s="2" t="s">
        <v>59</v>
      </c>
      <c r="B84" s="2">
        <v>581</v>
      </c>
      <c r="C84" s="2">
        <v>578</v>
      </c>
      <c r="D84" s="8">
        <f t="shared" si="1"/>
        <v>99.48364888123925</v>
      </c>
    </row>
    <row r="85" spans="1:4" ht="15.75">
      <c r="A85" s="2" t="s">
        <v>60</v>
      </c>
      <c r="B85" s="2">
        <f>B83-B84</f>
        <v>-20</v>
      </c>
      <c r="C85" s="2">
        <f>C83-C84</f>
        <v>-45</v>
      </c>
      <c r="D85" s="8">
        <f t="shared" si="1"/>
        <v>225</v>
      </c>
    </row>
    <row r="86" spans="1:4" ht="15.75">
      <c r="A86" s="2" t="s">
        <v>61</v>
      </c>
      <c r="B86" s="2">
        <v>1633</v>
      </c>
      <c r="C86" s="2">
        <v>1744</v>
      </c>
      <c r="D86" s="8">
        <f t="shared" si="1"/>
        <v>106.79730557256585</v>
      </c>
    </row>
    <row r="87" spans="1:4" ht="15.75">
      <c r="A87" s="2" t="s">
        <v>62</v>
      </c>
      <c r="B87" s="2">
        <v>1762</v>
      </c>
      <c r="C87" s="2">
        <v>1805</v>
      </c>
      <c r="D87" s="8">
        <f t="shared" si="1"/>
        <v>102.44040862656072</v>
      </c>
    </row>
    <row r="88" spans="1:4" ht="15.75">
      <c r="A88" s="2" t="s">
        <v>63</v>
      </c>
      <c r="B88" s="2">
        <f>B86-B87</f>
        <v>-129</v>
      </c>
      <c r="C88" s="2">
        <f>C86-C87</f>
        <v>-61</v>
      </c>
      <c r="D88" s="8">
        <f t="shared" si="1"/>
        <v>47.286821705426355</v>
      </c>
    </row>
    <row r="89" spans="1:4" ht="15.75">
      <c r="A89" s="2" t="s">
        <v>64</v>
      </c>
      <c r="B89" s="2">
        <f>B85+B88</f>
        <v>-149</v>
      </c>
      <c r="C89" s="2">
        <f>C85+C88</f>
        <v>-106</v>
      </c>
      <c r="D89" s="8">
        <f t="shared" si="1"/>
        <v>71.14093959731544</v>
      </c>
    </row>
  </sheetData>
  <mergeCells count="3">
    <mergeCell ref="A4:C4"/>
    <mergeCell ref="C1:D1"/>
    <mergeCell ref="C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&amp;RСтраница&amp;P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Генслицкая</cp:lastModifiedBy>
  <cp:lastPrinted>2014-04-09T06:33:12Z</cp:lastPrinted>
  <dcterms:created xsi:type="dcterms:W3CDTF">1996-10-08T23:32:33Z</dcterms:created>
  <dcterms:modified xsi:type="dcterms:W3CDTF">2014-04-09T06:33:52Z</dcterms:modified>
  <cp:category/>
  <cp:version/>
  <cp:contentType/>
  <cp:contentStatus/>
</cp:coreProperties>
</file>