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3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<sst xmlns="http://schemas.openxmlformats.org/spreadsheetml/2006/main" count="410" uniqueCount="70">
  <si>
    <t>перечень муниципальных адресных программ по капитальному ремонту многоквартирных домов и переселению граждан из аварийного жилищного фонда, в том числе с учетом стимулирования развития рынка жилья и малоэтажного жилищного строительства, принятых в рамках реформирования ЖКХ, реализуемых в 2009 - 2011 годах и первом полугодии 2012 года, с указанием сведений о выполнении (невыполнении, с указанием причин), источников, объемов финансирования и показателей их реализации</t>
  </si>
  <si>
    <t>наименование муниципального образования</t>
  </si>
  <si>
    <t>№ п/п</t>
  </si>
  <si>
    <t>Наименование муниципальной адресной программы</t>
  </si>
  <si>
    <t>Всего</t>
  </si>
  <si>
    <t>в том числе:</t>
  </si>
  <si>
    <t>Финансирование по источникам (тыс.руб.)</t>
  </si>
  <si>
    <t>показатели реализации программ</t>
  </si>
  <si>
    <t>количество многоквартирных домов в которых проведен капитальный ремонт</t>
  </si>
  <si>
    <t>лифтов</t>
  </si>
  <si>
    <t>крыш</t>
  </si>
  <si>
    <t>фасадов</t>
  </si>
  <si>
    <t>инженерных систем</t>
  </si>
  <si>
    <t>ТЭ</t>
  </si>
  <si>
    <t>ГВС</t>
  </si>
  <si>
    <t>ХВС</t>
  </si>
  <si>
    <t>ЭЭ</t>
  </si>
  <si>
    <t>п.м.</t>
  </si>
  <si>
    <t>шт.</t>
  </si>
  <si>
    <t>мкд</t>
  </si>
  <si>
    <t>Фед. б-т</t>
  </si>
  <si>
    <t>Кр. Б-т</t>
  </si>
  <si>
    <t>Мест. б-т</t>
  </si>
  <si>
    <t>Внебюд. Средства</t>
  </si>
  <si>
    <t>произведена установка приборов учета</t>
  </si>
  <si>
    <t>подвал. помещ.</t>
  </si>
  <si>
    <t>показатели по программе переселения</t>
  </si>
  <si>
    <t>количество признанных аварийными мкд, жители которых переселены врамках программы (ед.)</t>
  </si>
  <si>
    <t>доля жителей, переселенных в рамках программы, от общего числа жителей зарегистрированных в аварийных жомах на начало реализации программ, %</t>
  </si>
  <si>
    <t>Число переселенных жителей, чел.</t>
  </si>
  <si>
    <t>Доля аварийных мкд, жители которых переселены, по отношению к количеству всех аварийным мкд</t>
  </si>
  <si>
    <t xml:space="preserve">общее число освобожденных помещений </t>
  </si>
  <si>
    <t>кв.м</t>
  </si>
  <si>
    <t>Доля площади аварийных мкд, жители которых переселены, по отношению к площади всех аварийных мкд, %</t>
  </si>
  <si>
    <t>средняя стоимость переселения граждан из аварийного жилищного фонда на м2 осовобождаемого жилого помещения в аварийном мкд, руб./м2</t>
  </si>
  <si>
    <t>сведения о выполнении (невыполнении, с указанием причин) программы</t>
  </si>
  <si>
    <t>2009год</t>
  </si>
  <si>
    <t xml:space="preserve">муниципальные адресные программы по капитальному ремонту многоквартирных домов </t>
  </si>
  <si>
    <t>всего (мкд)</t>
  </si>
  <si>
    <t>мкд.</t>
  </si>
  <si>
    <t>Х</t>
  </si>
  <si>
    <t>1.1</t>
  </si>
  <si>
    <t>1.n</t>
  </si>
  <si>
    <t>муниципальные адресные программы по  переселению граждан из аварийного жилищного фонда, в том числе с учетом стимулирования развития рынка жилья и малоэтажного жилищного строительства</t>
  </si>
  <si>
    <t>2.1</t>
  </si>
  <si>
    <t>2.n</t>
  </si>
  <si>
    <t>ИТОГО по программам 2009 года</t>
  </si>
  <si>
    <t>ИТОГО по программам 2010 года</t>
  </si>
  <si>
    <t>2011год</t>
  </si>
  <si>
    <t>ИТОГО по программам 2011 года</t>
  </si>
  <si>
    <t>2010год</t>
  </si>
  <si>
    <t>ИТОГО по программам  2012 года, по состоянию на 1 полугодие 2012г.</t>
  </si>
  <si>
    <t>Всего за период с 2009 - 2011  и первое полугодие 2012 года</t>
  </si>
  <si>
    <t>х</t>
  </si>
  <si>
    <t>2012 год</t>
  </si>
  <si>
    <t>Рыбинский район</t>
  </si>
  <si>
    <t>1.2</t>
  </si>
  <si>
    <t>1.3</t>
  </si>
  <si>
    <t>1.4</t>
  </si>
  <si>
    <t>Муниципальная адресная программа капитального ремонта многоквартирных домов на территории Рыбинского сельсовета в 2009 году, утверждена решением  Рыбинского сельского Совета депутатов от 10.02.2009 № 35-30р</t>
  </si>
  <si>
    <t>Муниципальная адресная программа капитального ремонта многоквартирных домов на территории п.Урал в 2009 году, утверждена решением  Уральского поселкового Совета депутатов от 09.02.2009 № 38-150р</t>
  </si>
  <si>
    <t>Муниципальная адресная программа капитального ремонта многоквартирных домов на территории п.Саянский в 2009 году, утверждена решением  Саянского поселкового Совета депутатов от 10.02.2009 №  48-199р</t>
  </si>
  <si>
    <t>программа выполнена в полном объеме</t>
  </si>
  <si>
    <t>нет</t>
  </si>
  <si>
    <t xml:space="preserve"> Региональная адресная программа "Переселение граждан из аварийного жилищного фонда в Красноярском крае" на 2010 годы</t>
  </si>
  <si>
    <t>ВО</t>
  </si>
  <si>
    <t>Муниципальная адресная программа капитального ремонта многоквартирных домов на территории Новосолянского сельсовета в 2012 году, утверждена постановлением  администрации Новосолянского сельсовета от 11.03.2012 № 5-п</t>
  </si>
  <si>
    <t>Муниципальная адресная программа капитального ремонта многоквартирных домов на территории города Заозерного в 2012 году, утверждена Постановлением главы города Заозерный от 06.03.2012 № 56-п</t>
  </si>
  <si>
    <t>Муниципальная адресная программа капитального ремонта многоквартирных домов на территории города Заозерного в 2009 году, утверждена постановлением главы города Заозерный от 13.02.2009 № 34-п</t>
  </si>
  <si>
    <t>программа в стадии выполнения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</si>
</sst>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59"/>
  <sheetViews>
    <sheetView tabSelected="1" zoomScaleSheetLayoutView="100" zoomScalePageLayoutView="0" workbookViewId="0" topLeftCell="A1">
      <selection activeCell="C44" sqref="C44"/>
    </sheetView>
  </sheetViews>
  <sheetFormatPr defaultColWidth="9.00390625" defaultRowHeight="12.75"/>
  <cols>
    <col min="1" max="1" width="6.25390625" style="8" customWidth="1"/>
    <col min="2" max="2" width="43.375" style="3" customWidth="1"/>
    <col min="3" max="3" width="10.75390625" style="3" customWidth="1"/>
    <col min="4" max="7" width="10.00390625" style="3" customWidth="1"/>
    <col min="8" max="14" width="9.125" style="3" customWidth="1"/>
    <col min="15" max="16" width="9.625" style="3" customWidth="1"/>
    <col min="17" max="17" width="5.75390625" style="3" customWidth="1"/>
    <col min="18" max="20" width="4.875" style="3" customWidth="1"/>
    <col min="21" max="21" width="5.875" style="3" customWidth="1"/>
    <col min="22" max="22" width="4.875" style="3" customWidth="1"/>
    <col min="23" max="23" width="6.875" style="3" customWidth="1"/>
    <col min="24" max="24" width="4.875" style="3" customWidth="1"/>
    <col min="25" max="25" width="5.75390625" style="3" customWidth="1"/>
    <col min="26" max="26" width="4.875" style="3" customWidth="1"/>
    <col min="27" max="34" width="4.875" style="4" customWidth="1"/>
    <col min="35" max="35" width="9.875" style="4" customWidth="1"/>
    <col min="36" max="39" width="9.125" style="4" customWidth="1"/>
    <col min="40" max="41" width="7.125" style="4" customWidth="1"/>
    <col min="42" max="43" width="9.125" style="4" customWidth="1"/>
    <col min="44" max="44" width="6.875" style="4" customWidth="1"/>
    <col min="45" max="16384" width="9.125" style="4" customWidth="1"/>
  </cols>
  <sheetData>
    <row r="2" spans="1:44" s="10" customFormat="1" ht="66.75" customHeight="1">
      <c r="A2" s="9"/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4" spans="2:17" ht="11.25">
      <c r="B4" s="7" t="s">
        <v>1</v>
      </c>
      <c r="C4" s="24" t="s">
        <v>55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44" ht="21" customHeight="1">
      <c r="A6" s="30" t="s">
        <v>2</v>
      </c>
      <c r="B6" s="22" t="s">
        <v>3</v>
      </c>
      <c r="C6" s="22" t="s">
        <v>6</v>
      </c>
      <c r="D6" s="22"/>
      <c r="E6" s="22"/>
      <c r="F6" s="22"/>
      <c r="G6" s="22"/>
      <c r="H6" s="22" t="s">
        <v>7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 t="s">
        <v>35</v>
      </c>
      <c r="AJ6" s="22" t="s">
        <v>26</v>
      </c>
      <c r="AK6" s="22"/>
      <c r="AL6" s="22"/>
      <c r="AM6" s="22"/>
      <c r="AN6" s="22"/>
      <c r="AO6" s="22"/>
      <c r="AP6" s="22"/>
      <c r="AQ6" s="22"/>
      <c r="AR6" s="22" t="s">
        <v>35</v>
      </c>
    </row>
    <row r="7" spans="1:44" ht="141.75" customHeight="1">
      <c r="A7" s="30"/>
      <c r="B7" s="22"/>
      <c r="C7" s="22" t="s">
        <v>4</v>
      </c>
      <c r="D7" s="22" t="s">
        <v>5</v>
      </c>
      <c r="E7" s="22"/>
      <c r="F7" s="22"/>
      <c r="G7" s="22"/>
      <c r="H7" s="22" t="s">
        <v>8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  <c r="AJ7" s="32" t="s">
        <v>29</v>
      </c>
      <c r="AK7" s="32" t="s">
        <v>28</v>
      </c>
      <c r="AL7" s="32" t="s">
        <v>27</v>
      </c>
      <c r="AM7" s="32" t="s">
        <v>30</v>
      </c>
      <c r="AN7" s="32" t="s">
        <v>31</v>
      </c>
      <c r="AO7" s="32"/>
      <c r="AP7" s="32" t="s">
        <v>33</v>
      </c>
      <c r="AQ7" s="32" t="s">
        <v>34</v>
      </c>
      <c r="AR7" s="22"/>
    </row>
    <row r="8" spans="1:44" ht="51" customHeight="1">
      <c r="A8" s="30"/>
      <c r="B8" s="22"/>
      <c r="C8" s="22"/>
      <c r="D8" s="22" t="s">
        <v>20</v>
      </c>
      <c r="E8" s="22" t="s">
        <v>21</v>
      </c>
      <c r="F8" s="22" t="s">
        <v>22</v>
      </c>
      <c r="G8" s="22" t="s">
        <v>23</v>
      </c>
      <c r="H8" s="22" t="s">
        <v>38</v>
      </c>
      <c r="I8" s="22" t="s">
        <v>9</v>
      </c>
      <c r="J8" s="22"/>
      <c r="K8" s="26" t="s">
        <v>10</v>
      </c>
      <c r="L8" s="27"/>
      <c r="M8" s="26" t="s">
        <v>11</v>
      </c>
      <c r="N8" s="27"/>
      <c r="O8" s="26" t="s">
        <v>25</v>
      </c>
      <c r="P8" s="27"/>
      <c r="Q8" s="22" t="s">
        <v>12</v>
      </c>
      <c r="R8" s="22"/>
      <c r="S8" s="22"/>
      <c r="T8" s="22"/>
      <c r="U8" s="22"/>
      <c r="V8" s="22"/>
      <c r="W8" s="22"/>
      <c r="X8" s="22"/>
      <c r="Y8" s="22"/>
      <c r="Z8" s="22"/>
      <c r="AA8" s="22" t="s">
        <v>24</v>
      </c>
      <c r="AB8" s="22"/>
      <c r="AC8" s="22"/>
      <c r="AD8" s="22"/>
      <c r="AE8" s="22"/>
      <c r="AF8" s="22"/>
      <c r="AG8" s="22"/>
      <c r="AH8" s="22"/>
      <c r="AI8" s="23"/>
      <c r="AJ8" s="32"/>
      <c r="AK8" s="32"/>
      <c r="AL8" s="32"/>
      <c r="AM8" s="32"/>
      <c r="AN8" s="32"/>
      <c r="AO8" s="32"/>
      <c r="AP8" s="32"/>
      <c r="AQ8" s="32"/>
      <c r="AR8" s="22"/>
    </row>
    <row r="9" spans="1:44" ht="11.25">
      <c r="A9" s="30"/>
      <c r="B9" s="22"/>
      <c r="C9" s="22"/>
      <c r="D9" s="22"/>
      <c r="E9" s="22"/>
      <c r="F9" s="22"/>
      <c r="G9" s="22"/>
      <c r="H9" s="22"/>
      <c r="I9" s="22"/>
      <c r="J9" s="22"/>
      <c r="K9" s="28"/>
      <c r="L9" s="29"/>
      <c r="M9" s="28"/>
      <c r="N9" s="29"/>
      <c r="O9" s="28"/>
      <c r="P9" s="29"/>
      <c r="Q9" s="22" t="s">
        <v>13</v>
      </c>
      <c r="R9" s="22"/>
      <c r="S9" s="22" t="s">
        <v>14</v>
      </c>
      <c r="T9" s="22"/>
      <c r="U9" s="22" t="s">
        <v>15</v>
      </c>
      <c r="V9" s="22"/>
      <c r="W9" s="22" t="s">
        <v>65</v>
      </c>
      <c r="X9" s="22"/>
      <c r="Y9" s="22" t="s">
        <v>16</v>
      </c>
      <c r="Z9" s="22"/>
      <c r="AA9" s="22" t="s">
        <v>13</v>
      </c>
      <c r="AB9" s="22"/>
      <c r="AC9" s="22" t="s">
        <v>14</v>
      </c>
      <c r="AD9" s="22"/>
      <c r="AE9" s="22" t="s">
        <v>15</v>
      </c>
      <c r="AF9" s="22"/>
      <c r="AG9" s="22" t="s">
        <v>16</v>
      </c>
      <c r="AH9" s="22"/>
      <c r="AI9" s="23"/>
      <c r="AJ9" s="32"/>
      <c r="AK9" s="32"/>
      <c r="AL9" s="32"/>
      <c r="AM9" s="32"/>
      <c r="AN9" s="32"/>
      <c r="AO9" s="32"/>
      <c r="AP9" s="32"/>
      <c r="AQ9" s="32"/>
      <c r="AR9" s="22"/>
    </row>
    <row r="10" spans="1:44" ht="11.25">
      <c r="A10" s="30"/>
      <c r="B10" s="22"/>
      <c r="C10" s="22"/>
      <c r="D10" s="22"/>
      <c r="E10" s="22"/>
      <c r="F10" s="22"/>
      <c r="G10" s="22"/>
      <c r="H10" s="22"/>
      <c r="I10" s="5" t="s">
        <v>18</v>
      </c>
      <c r="J10" s="5" t="s">
        <v>39</v>
      </c>
      <c r="K10" s="5" t="s">
        <v>32</v>
      </c>
      <c r="L10" s="5" t="s">
        <v>39</v>
      </c>
      <c r="M10" s="5" t="s">
        <v>32</v>
      </c>
      <c r="N10" s="5" t="s">
        <v>39</v>
      </c>
      <c r="O10" s="5" t="s">
        <v>32</v>
      </c>
      <c r="P10" s="5" t="s">
        <v>39</v>
      </c>
      <c r="Q10" s="5" t="s">
        <v>17</v>
      </c>
      <c r="R10" s="5" t="s">
        <v>19</v>
      </c>
      <c r="S10" s="5" t="s">
        <v>17</v>
      </c>
      <c r="T10" s="5" t="s">
        <v>19</v>
      </c>
      <c r="U10" s="5" t="s">
        <v>17</v>
      </c>
      <c r="V10" s="5" t="s">
        <v>19</v>
      </c>
      <c r="W10" s="5" t="s">
        <v>17</v>
      </c>
      <c r="X10" s="5" t="s">
        <v>19</v>
      </c>
      <c r="Y10" s="5" t="s">
        <v>17</v>
      </c>
      <c r="Z10" s="5" t="s">
        <v>19</v>
      </c>
      <c r="AA10" s="5" t="s">
        <v>18</v>
      </c>
      <c r="AB10" s="5" t="s">
        <v>19</v>
      </c>
      <c r="AC10" s="5" t="s">
        <v>18</v>
      </c>
      <c r="AD10" s="5" t="s">
        <v>19</v>
      </c>
      <c r="AE10" s="5" t="s">
        <v>18</v>
      </c>
      <c r="AF10" s="5" t="s">
        <v>19</v>
      </c>
      <c r="AG10" s="5" t="s">
        <v>18</v>
      </c>
      <c r="AH10" s="5" t="s">
        <v>19</v>
      </c>
      <c r="AI10" s="23"/>
      <c r="AJ10" s="32"/>
      <c r="AK10" s="32"/>
      <c r="AL10" s="32"/>
      <c r="AM10" s="32"/>
      <c r="AN10" s="1" t="s">
        <v>18</v>
      </c>
      <c r="AO10" s="1" t="s">
        <v>32</v>
      </c>
      <c r="AP10" s="32"/>
      <c r="AQ10" s="32"/>
      <c r="AR10" s="22"/>
    </row>
    <row r="11" spans="1:44" ht="11.25">
      <c r="A11" s="11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5">
        <v>22</v>
      </c>
      <c r="W11" s="5">
        <v>23</v>
      </c>
      <c r="X11" s="5">
        <v>24</v>
      </c>
      <c r="Y11" s="5">
        <v>25</v>
      </c>
      <c r="Z11" s="5">
        <v>26</v>
      </c>
      <c r="AA11" s="5">
        <v>27</v>
      </c>
      <c r="AB11" s="5">
        <v>28</v>
      </c>
      <c r="AC11" s="5">
        <v>29</v>
      </c>
      <c r="AD11" s="5">
        <v>30</v>
      </c>
      <c r="AE11" s="5">
        <v>31</v>
      </c>
      <c r="AF11" s="5">
        <v>32</v>
      </c>
      <c r="AG11" s="5">
        <v>33</v>
      </c>
      <c r="AH11" s="5">
        <v>34</v>
      </c>
      <c r="AI11" s="5">
        <v>35</v>
      </c>
      <c r="AJ11" s="5">
        <v>36</v>
      </c>
      <c r="AK11" s="5">
        <v>37</v>
      </c>
      <c r="AL11" s="5">
        <v>38</v>
      </c>
      <c r="AM11" s="5">
        <v>39</v>
      </c>
      <c r="AN11" s="5">
        <v>40</v>
      </c>
      <c r="AO11" s="5">
        <v>41</v>
      </c>
      <c r="AP11" s="5">
        <v>42</v>
      </c>
      <c r="AQ11" s="5">
        <v>43</v>
      </c>
      <c r="AR11" s="5">
        <v>44</v>
      </c>
    </row>
    <row r="12" spans="1:44" ht="11.25">
      <c r="A12" s="31" t="s">
        <v>36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ht="11.25">
      <c r="A13" s="31" t="s">
        <v>37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44" ht="67.5">
      <c r="A14" s="11" t="s">
        <v>41</v>
      </c>
      <c r="B14" s="13" t="s">
        <v>68</v>
      </c>
      <c r="C14" s="16">
        <f>SUM(D14:G14)</f>
        <v>23470.000000000004</v>
      </c>
      <c r="D14" s="16">
        <v>19714.800000000003</v>
      </c>
      <c r="E14" s="16">
        <v>2347</v>
      </c>
      <c r="F14" s="16">
        <v>234.7</v>
      </c>
      <c r="G14" s="16">
        <v>1173.5</v>
      </c>
      <c r="H14" s="6">
        <v>27</v>
      </c>
      <c r="I14" s="6">
        <v>0</v>
      </c>
      <c r="J14" s="6">
        <v>0</v>
      </c>
      <c r="K14" s="17">
        <v>11176.9</v>
      </c>
      <c r="L14" s="6">
        <v>16</v>
      </c>
      <c r="M14" s="14">
        <v>2559</v>
      </c>
      <c r="N14" s="6">
        <v>1</v>
      </c>
      <c r="O14" s="6">
        <v>173</v>
      </c>
      <c r="P14" s="6">
        <v>1</v>
      </c>
      <c r="Q14" s="14">
        <v>8067</v>
      </c>
      <c r="R14" s="6">
        <v>19</v>
      </c>
      <c r="S14" s="6">
        <v>0</v>
      </c>
      <c r="T14" s="6">
        <v>0</v>
      </c>
      <c r="U14" s="14">
        <v>3183.3</v>
      </c>
      <c r="V14" s="6">
        <v>16</v>
      </c>
      <c r="W14" s="6">
        <v>1069.7</v>
      </c>
      <c r="X14" s="6">
        <v>16</v>
      </c>
      <c r="Y14" s="14">
        <v>178</v>
      </c>
      <c r="Z14" s="6">
        <v>12</v>
      </c>
      <c r="AA14" s="2">
        <v>12</v>
      </c>
      <c r="AB14" s="2">
        <v>12</v>
      </c>
      <c r="AC14" s="2">
        <v>0</v>
      </c>
      <c r="AD14" s="2">
        <v>0</v>
      </c>
      <c r="AE14" s="2">
        <v>12</v>
      </c>
      <c r="AF14" s="2">
        <v>12</v>
      </c>
      <c r="AG14" s="2">
        <v>12</v>
      </c>
      <c r="AH14" s="2">
        <v>12</v>
      </c>
      <c r="AI14" s="6" t="s">
        <v>62</v>
      </c>
      <c r="AJ14" s="2" t="s">
        <v>40</v>
      </c>
      <c r="AK14" s="2" t="s">
        <v>40</v>
      </c>
      <c r="AL14" s="2" t="s">
        <v>40</v>
      </c>
      <c r="AM14" s="2" t="s">
        <v>40</v>
      </c>
      <c r="AN14" s="2" t="s">
        <v>40</v>
      </c>
      <c r="AO14" s="2" t="s">
        <v>40</v>
      </c>
      <c r="AP14" s="2" t="s">
        <v>40</v>
      </c>
      <c r="AQ14" s="2" t="s">
        <v>40</v>
      </c>
      <c r="AR14" s="2" t="s">
        <v>40</v>
      </c>
    </row>
    <row r="15" spans="1:44" ht="67.5">
      <c r="A15" s="11" t="s">
        <v>56</v>
      </c>
      <c r="B15" s="13" t="s">
        <v>59</v>
      </c>
      <c r="C15" s="16">
        <f>SUM(D15:G15)</f>
        <v>5920</v>
      </c>
      <c r="D15" s="16">
        <v>4972.8</v>
      </c>
      <c r="E15" s="16">
        <v>592</v>
      </c>
      <c r="F15" s="16">
        <v>59.199999999999996</v>
      </c>
      <c r="G15" s="16">
        <v>296</v>
      </c>
      <c r="H15" s="6">
        <v>9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14">
        <v>2560</v>
      </c>
      <c r="R15" s="6">
        <v>6</v>
      </c>
      <c r="S15" s="6">
        <v>0</v>
      </c>
      <c r="T15" s="6">
        <v>0</v>
      </c>
      <c r="U15" s="6">
        <v>1680</v>
      </c>
      <c r="V15" s="6">
        <v>6</v>
      </c>
      <c r="W15" s="14">
        <v>1177</v>
      </c>
      <c r="X15" s="6">
        <v>7</v>
      </c>
      <c r="Y15" s="6">
        <v>900</v>
      </c>
      <c r="Z15" s="6">
        <v>9</v>
      </c>
      <c r="AA15" s="2">
        <v>2</v>
      </c>
      <c r="AB15" s="2">
        <v>2</v>
      </c>
      <c r="AC15" s="2">
        <v>0</v>
      </c>
      <c r="AD15" s="2">
        <v>0</v>
      </c>
      <c r="AE15" s="2">
        <v>2</v>
      </c>
      <c r="AF15" s="2">
        <v>2</v>
      </c>
      <c r="AG15" s="2">
        <v>9</v>
      </c>
      <c r="AH15" s="2">
        <v>9</v>
      </c>
      <c r="AI15" s="6" t="s">
        <v>62</v>
      </c>
      <c r="AJ15" s="2" t="s">
        <v>40</v>
      </c>
      <c r="AK15" s="2" t="s">
        <v>40</v>
      </c>
      <c r="AL15" s="2" t="s">
        <v>40</v>
      </c>
      <c r="AM15" s="2" t="s">
        <v>40</v>
      </c>
      <c r="AN15" s="2" t="s">
        <v>40</v>
      </c>
      <c r="AO15" s="2" t="s">
        <v>40</v>
      </c>
      <c r="AP15" s="2" t="s">
        <v>40</v>
      </c>
      <c r="AQ15" s="2" t="s">
        <v>40</v>
      </c>
      <c r="AR15" s="2" t="s">
        <v>40</v>
      </c>
    </row>
    <row r="16" spans="1:44" ht="67.5">
      <c r="A16" s="11" t="s">
        <v>57</v>
      </c>
      <c r="B16" s="13" t="s">
        <v>60</v>
      </c>
      <c r="C16" s="16">
        <f>SUM(D16:G16)</f>
        <v>8339.999999999998</v>
      </c>
      <c r="D16" s="16">
        <v>7005.5999999999985</v>
      </c>
      <c r="E16" s="16">
        <v>834.0000000000001</v>
      </c>
      <c r="F16" s="16">
        <v>83.40000000000002</v>
      </c>
      <c r="G16" s="16">
        <v>417.00000000000006</v>
      </c>
      <c r="H16" s="6">
        <v>14</v>
      </c>
      <c r="I16" s="6">
        <v>0</v>
      </c>
      <c r="J16" s="6">
        <v>0</v>
      </c>
      <c r="K16" s="6">
        <v>1703.9</v>
      </c>
      <c r="L16" s="6">
        <v>2</v>
      </c>
      <c r="M16" s="6">
        <v>0</v>
      </c>
      <c r="N16" s="6">
        <v>0</v>
      </c>
      <c r="O16" s="6">
        <v>0</v>
      </c>
      <c r="P16" s="6">
        <v>0</v>
      </c>
      <c r="Q16" s="14">
        <v>4210</v>
      </c>
      <c r="R16" s="6">
        <v>14</v>
      </c>
      <c r="S16" s="6">
        <v>0</v>
      </c>
      <c r="T16" s="6">
        <v>0</v>
      </c>
      <c r="U16" s="14">
        <v>1912</v>
      </c>
      <c r="V16" s="6">
        <v>14</v>
      </c>
      <c r="W16" s="14">
        <v>1280</v>
      </c>
      <c r="X16" s="6">
        <v>12</v>
      </c>
      <c r="Y16" s="14">
        <v>2122</v>
      </c>
      <c r="Z16" s="6">
        <v>14</v>
      </c>
      <c r="AA16" s="2">
        <v>3</v>
      </c>
      <c r="AB16" s="2">
        <v>3</v>
      </c>
      <c r="AC16" s="2">
        <v>0</v>
      </c>
      <c r="AD16" s="2">
        <v>0</v>
      </c>
      <c r="AE16" s="2">
        <v>3</v>
      </c>
      <c r="AF16" s="2">
        <v>3</v>
      </c>
      <c r="AG16" s="2">
        <v>3</v>
      </c>
      <c r="AH16" s="2">
        <v>3</v>
      </c>
      <c r="AI16" s="6" t="s">
        <v>62</v>
      </c>
      <c r="AJ16" s="2" t="s">
        <v>40</v>
      </c>
      <c r="AK16" s="2" t="s">
        <v>40</v>
      </c>
      <c r="AL16" s="2" t="s">
        <v>40</v>
      </c>
      <c r="AM16" s="2" t="s">
        <v>40</v>
      </c>
      <c r="AN16" s="2" t="s">
        <v>40</v>
      </c>
      <c r="AO16" s="2" t="s">
        <v>40</v>
      </c>
      <c r="AP16" s="2" t="s">
        <v>40</v>
      </c>
      <c r="AQ16" s="2" t="s">
        <v>40</v>
      </c>
      <c r="AR16" s="2" t="s">
        <v>40</v>
      </c>
    </row>
    <row r="17" spans="1:44" ht="67.5">
      <c r="A17" s="11" t="s">
        <v>58</v>
      </c>
      <c r="B17" s="13" t="s">
        <v>61</v>
      </c>
      <c r="C17" s="16">
        <f>SUM(D17:G17)</f>
        <v>13688.2</v>
      </c>
      <c r="D17" s="16">
        <v>11498.000000000002</v>
      </c>
      <c r="E17" s="16">
        <v>1368.7999999999997</v>
      </c>
      <c r="F17" s="16">
        <v>136.9</v>
      </c>
      <c r="G17" s="16">
        <v>684.4999999999999</v>
      </c>
      <c r="H17" s="6">
        <v>16</v>
      </c>
      <c r="I17" s="6">
        <v>0</v>
      </c>
      <c r="J17" s="6">
        <v>0</v>
      </c>
      <c r="K17" s="14">
        <v>3834</v>
      </c>
      <c r="L17" s="6">
        <v>8</v>
      </c>
      <c r="M17" s="14">
        <v>5544</v>
      </c>
      <c r="N17" s="6">
        <v>9</v>
      </c>
      <c r="O17" s="6">
        <v>2175.6</v>
      </c>
      <c r="P17" s="6">
        <v>11</v>
      </c>
      <c r="Q17" s="14">
        <v>1135</v>
      </c>
      <c r="R17" s="6">
        <v>6</v>
      </c>
      <c r="S17" s="6">
        <v>797</v>
      </c>
      <c r="T17" s="6">
        <v>4</v>
      </c>
      <c r="U17" s="6">
        <v>909</v>
      </c>
      <c r="V17" s="6">
        <v>4</v>
      </c>
      <c r="W17" s="14">
        <v>1045</v>
      </c>
      <c r="X17" s="6">
        <v>11</v>
      </c>
      <c r="Y17" s="14">
        <v>2526</v>
      </c>
      <c r="Z17" s="6">
        <v>4</v>
      </c>
      <c r="AA17" s="2">
        <v>4</v>
      </c>
      <c r="AB17" s="2">
        <v>4</v>
      </c>
      <c r="AC17" s="2">
        <v>4</v>
      </c>
      <c r="AD17" s="2">
        <v>4</v>
      </c>
      <c r="AE17" s="2">
        <v>4</v>
      </c>
      <c r="AF17" s="2">
        <v>4</v>
      </c>
      <c r="AG17" s="2">
        <v>4</v>
      </c>
      <c r="AH17" s="2">
        <v>4</v>
      </c>
      <c r="AI17" s="6" t="s">
        <v>62</v>
      </c>
      <c r="AJ17" s="2" t="s">
        <v>40</v>
      </c>
      <c r="AK17" s="2" t="s">
        <v>40</v>
      </c>
      <c r="AL17" s="2" t="s">
        <v>40</v>
      </c>
      <c r="AM17" s="2" t="s">
        <v>40</v>
      </c>
      <c r="AN17" s="2" t="s">
        <v>40</v>
      </c>
      <c r="AO17" s="2" t="s">
        <v>40</v>
      </c>
      <c r="AP17" s="2" t="s">
        <v>40</v>
      </c>
      <c r="AQ17" s="2" t="s">
        <v>40</v>
      </c>
      <c r="AR17" s="2" t="s">
        <v>40</v>
      </c>
    </row>
    <row r="18" spans="1:44" ht="11.25">
      <c r="A18" s="33" t="s">
        <v>43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</row>
    <row r="19" spans="1:44" ht="11.25">
      <c r="A19" s="11" t="s">
        <v>44</v>
      </c>
      <c r="B19" s="5"/>
      <c r="C19" s="5"/>
      <c r="D19" s="5"/>
      <c r="E19" s="5"/>
      <c r="F19" s="5"/>
      <c r="G19" s="5"/>
      <c r="H19" s="5" t="s">
        <v>40</v>
      </c>
      <c r="I19" s="5" t="s">
        <v>40</v>
      </c>
      <c r="J19" s="5" t="s">
        <v>40</v>
      </c>
      <c r="K19" s="5" t="s">
        <v>40</v>
      </c>
      <c r="L19" s="5" t="s">
        <v>40</v>
      </c>
      <c r="M19" s="5" t="s">
        <v>40</v>
      </c>
      <c r="N19" s="5" t="s">
        <v>40</v>
      </c>
      <c r="O19" s="5" t="s">
        <v>40</v>
      </c>
      <c r="P19" s="5" t="s">
        <v>40</v>
      </c>
      <c r="Q19" s="5" t="s">
        <v>40</v>
      </c>
      <c r="R19" s="5" t="s">
        <v>40</v>
      </c>
      <c r="S19" s="5" t="s">
        <v>40</v>
      </c>
      <c r="T19" s="5" t="s">
        <v>40</v>
      </c>
      <c r="U19" s="5" t="s">
        <v>40</v>
      </c>
      <c r="V19" s="5" t="s">
        <v>40</v>
      </c>
      <c r="W19" s="5" t="s">
        <v>40</v>
      </c>
      <c r="X19" s="5" t="s">
        <v>40</v>
      </c>
      <c r="Y19" s="5" t="s">
        <v>40</v>
      </c>
      <c r="Z19" s="5" t="s">
        <v>40</v>
      </c>
      <c r="AA19" s="5" t="s">
        <v>40</v>
      </c>
      <c r="AB19" s="5" t="s">
        <v>40</v>
      </c>
      <c r="AC19" s="5" t="s">
        <v>40</v>
      </c>
      <c r="AD19" s="5" t="s">
        <v>40</v>
      </c>
      <c r="AE19" s="5" t="s">
        <v>40</v>
      </c>
      <c r="AF19" s="5" t="s">
        <v>40</v>
      </c>
      <c r="AG19" s="5" t="s">
        <v>40</v>
      </c>
      <c r="AH19" s="5" t="s">
        <v>40</v>
      </c>
      <c r="AI19" s="5" t="s">
        <v>40</v>
      </c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11.25">
      <c r="A20" s="11"/>
      <c r="B20" s="5" t="s">
        <v>46</v>
      </c>
      <c r="C20" s="15">
        <f>SUM(C14:C17,C19)</f>
        <v>51418.2</v>
      </c>
      <c r="D20" s="15">
        <f aca="true" t="shared" si="0" ref="D20:P20">SUM(D14:D17,D19)</f>
        <v>43191.200000000004</v>
      </c>
      <c r="E20" s="15">
        <f t="shared" si="0"/>
        <v>5141.799999999999</v>
      </c>
      <c r="F20" s="15">
        <f t="shared" si="0"/>
        <v>514.2</v>
      </c>
      <c r="G20" s="15">
        <f t="shared" si="0"/>
        <v>2571</v>
      </c>
      <c r="H20" s="5">
        <f t="shared" si="0"/>
        <v>66</v>
      </c>
      <c r="I20" s="5">
        <f t="shared" si="0"/>
        <v>0</v>
      </c>
      <c r="J20" s="5">
        <f t="shared" si="0"/>
        <v>0</v>
      </c>
      <c r="K20" s="5">
        <f t="shared" si="0"/>
        <v>16714.8</v>
      </c>
      <c r="L20" s="5">
        <f t="shared" si="0"/>
        <v>26</v>
      </c>
      <c r="M20" s="5">
        <f t="shared" si="0"/>
        <v>8103</v>
      </c>
      <c r="N20" s="5">
        <f t="shared" si="0"/>
        <v>10</v>
      </c>
      <c r="O20" s="5">
        <f t="shared" si="0"/>
        <v>2348.6</v>
      </c>
      <c r="P20" s="5">
        <f t="shared" si="0"/>
        <v>12</v>
      </c>
      <c r="Q20" s="5">
        <f aca="true" t="shared" si="1" ref="Q20:AH20">SUM(Q14:Q17,Q19)</f>
        <v>15972</v>
      </c>
      <c r="R20" s="5">
        <f t="shared" si="1"/>
        <v>45</v>
      </c>
      <c r="S20" s="5">
        <f t="shared" si="1"/>
        <v>797</v>
      </c>
      <c r="T20" s="5">
        <f t="shared" si="1"/>
        <v>4</v>
      </c>
      <c r="U20" s="5">
        <f t="shared" si="1"/>
        <v>7684.3</v>
      </c>
      <c r="V20" s="5">
        <f t="shared" si="1"/>
        <v>40</v>
      </c>
      <c r="W20" s="5">
        <f t="shared" si="1"/>
        <v>4571.7</v>
      </c>
      <c r="X20" s="5">
        <f t="shared" si="1"/>
        <v>46</v>
      </c>
      <c r="Y20" s="5">
        <f t="shared" si="1"/>
        <v>5726</v>
      </c>
      <c r="Z20" s="5">
        <f t="shared" si="1"/>
        <v>39</v>
      </c>
      <c r="AA20" s="5">
        <f t="shared" si="1"/>
        <v>21</v>
      </c>
      <c r="AB20" s="5">
        <f t="shared" si="1"/>
        <v>21</v>
      </c>
      <c r="AC20" s="5">
        <f t="shared" si="1"/>
        <v>4</v>
      </c>
      <c r="AD20" s="5">
        <f t="shared" si="1"/>
        <v>4</v>
      </c>
      <c r="AE20" s="5">
        <f t="shared" si="1"/>
        <v>21</v>
      </c>
      <c r="AF20" s="5">
        <f t="shared" si="1"/>
        <v>21</v>
      </c>
      <c r="AG20" s="5">
        <f t="shared" si="1"/>
        <v>28</v>
      </c>
      <c r="AH20" s="5">
        <f t="shared" si="1"/>
        <v>28</v>
      </c>
      <c r="AI20" s="5" t="s">
        <v>40</v>
      </c>
      <c r="AJ20" s="5">
        <f aca="true" t="shared" si="2" ref="AJ20:AQ20">SUM(AJ14:AJ17,AJ19)</f>
        <v>0</v>
      </c>
      <c r="AK20" s="5">
        <f t="shared" si="2"/>
        <v>0</v>
      </c>
      <c r="AL20" s="5">
        <f t="shared" si="2"/>
        <v>0</v>
      </c>
      <c r="AM20" s="5">
        <f t="shared" si="2"/>
        <v>0</v>
      </c>
      <c r="AN20" s="5">
        <f t="shared" si="2"/>
        <v>0</v>
      </c>
      <c r="AO20" s="5">
        <f t="shared" si="2"/>
        <v>0</v>
      </c>
      <c r="AP20" s="5">
        <f t="shared" si="2"/>
        <v>0</v>
      </c>
      <c r="AQ20" s="5">
        <f t="shared" si="2"/>
        <v>0</v>
      </c>
      <c r="AR20" s="5"/>
    </row>
    <row r="21" spans="1:44" ht="11.25">
      <c r="A21" s="1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1.25">
      <c r="A22" s="31" t="s">
        <v>50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ht="11.25" customHeight="1" hidden="1">
      <c r="A23" s="34" t="s">
        <v>37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6"/>
    </row>
    <row r="24" spans="1:44" ht="11.25" hidden="1">
      <c r="A24" s="11" t="s">
        <v>41</v>
      </c>
      <c r="B24" s="6" t="s">
        <v>63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2"/>
      <c r="AB24" s="2"/>
      <c r="AC24" s="2"/>
      <c r="AD24" s="2"/>
      <c r="AE24" s="2"/>
      <c r="AF24" s="2"/>
      <c r="AG24" s="2"/>
      <c r="AH24" s="2"/>
      <c r="AI24" s="6"/>
      <c r="AJ24" s="2" t="s">
        <v>40</v>
      </c>
      <c r="AK24" s="2" t="s">
        <v>40</v>
      </c>
      <c r="AL24" s="2" t="s">
        <v>40</v>
      </c>
      <c r="AM24" s="2" t="s">
        <v>40</v>
      </c>
      <c r="AN24" s="2" t="s">
        <v>40</v>
      </c>
      <c r="AO24" s="2" t="s">
        <v>40</v>
      </c>
      <c r="AP24" s="2" t="s">
        <v>40</v>
      </c>
      <c r="AQ24" s="2" t="s">
        <v>40</v>
      </c>
      <c r="AR24" s="2" t="s">
        <v>40</v>
      </c>
    </row>
    <row r="25" spans="1:44" ht="11.25" hidden="1">
      <c r="A25" s="11" t="s">
        <v>42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1"/>
      <c r="AB25" s="1"/>
      <c r="AC25" s="1"/>
      <c r="AD25" s="1"/>
      <c r="AE25" s="1"/>
      <c r="AF25" s="1"/>
      <c r="AG25" s="1"/>
      <c r="AH25" s="1"/>
      <c r="AI25" s="1"/>
      <c r="AJ25" s="2" t="s">
        <v>40</v>
      </c>
      <c r="AK25" s="2" t="s">
        <v>40</v>
      </c>
      <c r="AL25" s="2" t="s">
        <v>40</v>
      </c>
      <c r="AM25" s="2" t="s">
        <v>40</v>
      </c>
      <c r="AN25" s="2" t="s">
        <v>40</v>
      </c>
      <c r="AO25" s="2" t="s">
        <v>40</v>
      </c>
      <c r="AP25" s="2" t="s">
        <v>40</v>
      </c>
      <c r="AQ25" s="2" t="s">
        <v>40</v>
      </c>
      <c r="AR25" s="2" t="s">
        <v>40</v>
      </c>
    </row>
    <row r="26" spans="1:44" ht="11.25">
      <c r="A26" s="33" t="s">
        <v>43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</row>
    <row r="27" spans="1:44" ht="68.25" customHeight="1">
      <c r="A27" s="11" t="s">
        <v>44</v>
      </c>
      <c r="B27" s="19" t="s">
        <v>64</v>
      </c>
      <c r="C27" s="18">
        <v>25980</v>
      </c>
      <c r="D27" s="18">
        <v>9831.7</v>
      </c>
      <c r="E27" s="18">
        <v>15888.5</v>
      </c>
      <c r="F27" s="18">
        <v>259.8</v>
      </c>
      <c r="G27" s="18">
        <v>0</v>
      </c>
      <c r="H27" s="5" t="s">
        <v>40</v>
      </c>
      <c r="I27" s="5" t="s">
        <v>40</v>
      </c>
      <c r="J27" s="5" t="s">
        <v>40</v>
      </c>
      <c r="K27" s="5" t="s">
        <v>40</v>
      </c>
      <c r="L27" s="5" t="s">
        <v>40</v>
      </c>
      <c r="M27" s="5" t="s">
        <v>40</v>
      </c>
      <c r="N27" s="5" t="s">
        <v>40</v>
      </c>
      <c r="O27" s="5" t="s">
        <v>40</v>
      </c>
      <c r="P27" s="5" t="s">
        <v>40</v>
      </c>
      <c r="Q27" s="5" t="s">
        <v>40</v>
      </c>
      <c r="R27" s="5" t="s">
        <v>40</v>
      </c>
      <c r="S27" s="5" t="s">
        <v>40</v>
      </c>
      <c r="T27" s="5" t="s">
        <v>40</v>
      </c>
      <c r="U27" s="5" t="s">
        <v>40</v>
      </c>
      <c r="V27" s="5" t="s">
        <v>40</v>
      </c>
      <c r="W27" s="5" t="s">
        <v>40</v>
      </c>
      <c r="X27" s="5" t="s">
        <v>40</v>
      </c>
      <c r="Y27" s="5" t="s">
        <v>40</v>
      </c>
      <c r="Z27" s="5" t="s">
        <v>40</v>
      </c>
      <c r="AA27" s="5" t="s">
        <v>40</v>
      </c>
      <c r="AB27" s="5" t="s">
        <v>40</v>
      </c>
      <c r="AC27" s="5" t="s">
        <v>40</v>
      </c>
      <c r="AD27" s="5" t="s">
        <v>40</v>
      </c>
      <c r="AE27" s="5" t="s">
        <v>40</v>
      </c>
      <c r="AF27" s="5" t="s">
        <v>40</v>
      </c>
      <c r="AG27" s="5" t="s">
        <v>40</v>
      </c>
      <c r="AH27" s="5" t="s">
        <v>40</v>
      </c>
      <c r="AI27" s="5" t="s">
        <v>40</v>
      </c>
      <c r="AJ27" s="5">
        <v>35</v>
      </c>
      <c r="AK27" s="20">
        <v>0.583</v>
      </c>
      <c r="AL27" s="5">
        <v>1</v>
      </c>
      <c r="AM27" s="21">
        <v>0.25</v>
      </c>
      <c r="AN27" s="5">
        <v>15</v>
      </c>
      <c r="AO27" s="5">
        <v>363.9</v>
      </c>
      <c r="AP27" s="5"/>
      <c r="AQ27" s="5">
        <v>30000</v>
      </c>
      <c r="AR27" s="6" t="s">
        <v>62</v>
      </c>
    </row>
    <row r="28" spans="1:44" ht="11.25">
      <c r="A28" s="11" t="s">
        <v>45</v>
      </c>
      <c r="B28" s="5"/>
      <c r="C28" s="5"/>
      <c r="D28" s="5"/>
      <c r="E28" s="5"/>
      <c r="F28" s="5"/>
      <c r="G28" s="5"/>
      <c r="H28" s="5" t="s">
        <v>40</v>
      </c>
      <c r="I28" s="5" t="s">
        <v>40</v>
      </c>
      <c r="J28" s="5" t="s">
        <v>40</v>
      </c>
      <c r="K28" s="5" t="s">
        <v>40</v>
      </c>
      <c r="L28" s="5" t="s">
        <v>40</v>
      </c>
      <c r="M28" s="5" t="s">
        <v>40</v>
      </c>
      <c r="N28" s="5" t="s">
        <v>40</v>
      </c>
      <c r="O28" s="5" t="s">
        <v>40</v>
      </c>
      <c r="P28" s="5" t="s">
        <v>40</v>
      </c>
      <c r="Q28" s="5" t="s">
        <v>40</v>
      </c>
      <c r="R28" s="5" t="s">
        <v>40</v>
      </c>
      <c r="S28" s="5" t="s">
        <v>40</v>
      </c>
      <c r="T28" s="5" t="s">
        <v>40</v>
      </c>
      <c r="U28" s="5" t="s">
        <v>40</v>
      </c>
      <c r="V28" s="5" t="s">
        <v>40</v>
      </c>
      <c r="W28" s="5" t="s">
        <v>40</v>
      </c>
      <c r="X28" s="5" t="s">
        <v>40</v>
      </c>
      <c r="Y28" s="5" t="s">
        <v>40</v>
      </c>
      <c r="Z28" s="5" t="s">
        <v>40</v>
      </c>
      <c r="AA28" s="5" t="s">
        <v>40</v>
      </c>
      <c r="AB28" s="5" t="s">
        <v>40</v>
      </c>
      <c r="AC28" s="5" t="s">
        <v>40</v>
      </c>
      <c r="AD28" s="5" t="s">
        <v>40</v>
      </c>
      <c r="AE28" s="5" t="s">
        <v>40</v>
      </c>
      <c r="AF28" s="5" t="s">
        <v>40</v>
      </c>
      <c r="AG28" s="5" t="s">
        <v>40</v>
      </c>
      <c r="AH28" s="5" t="s">
        <v>40</v>
      </c>
      <c r="AI28" s="5" t="s">
        <v>40</v>
      </c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11.25">
      <c r="A29" s="11"/>
      <c r="B29" s="5" t="s">
        <v>47</v>
      </c>
      <c r="C29" s="5">
        <f>SUM(C28+C27+C25+C24)</f>
        <v>25980</v>
      </c>
      <c r="D29" s="5">
        <f>SUM(D28+D27+D25+D24)</f>
        <v>9831.7</v>
      </c>
      <c r="E29" s="5">
        <f>SUM(E28+E27+E25+E24)</f>
        <v>15888.5</v>
      </c>
      <c r="F29" s="5">
        <f>SUM(F28+F27+F25+F24)</f>
        <v>259.8</v>
      </c>
      <c r="G29" s="5">
        <f>SUM(G28+G27+G25+G24)</f>
        <v>0</v>
      </c>
      <c r="H29" s="5">
        <f>H25+H24</f>
        <v>0</v>
      </c>
      <c r="I29" s="5">
        <f>I25+I24</f>
        <v>0</v>
      </c>
      <c r="J29" s="5">
        <f>J25+J24</f>
        <v>0</v>
      </c>
      <c r="K29" s="5">
        <f>K25+K24</f>
        <v>0</v>
      </c>
      <c r="L29" s="5">
        <f>L25+L24</f>
        <v>0</v>
      </c>
      <c r="M29" s="5">
        <f>M25+M24</f>
        <v>0</v>
      </c>
      <c r="N29" s="5">
        <f>N25+N24</f>
        <v>0</v>
      </c>
      <c r="O29" s="5">
        <f>O25+O24</f>
        <v>0</v>
      </c>
      <c r="P29" s="5">
        <f>P25+P24</f>
        <v>0</v>
      </c>
      <c r="Q29" s="5">
        <f>Q25+Q24</f>
        <v>0</v>
      </c>
      <c r="R29" s="5">
        <f>R25+R24</f>
        <v>0</v>
      </c>
      <c r="S29" s="5">
        <f>S25+S24</f>
        <v>0</v>
      </c>
      <c r="T29" s="5">
        <f>T25+T24</f>
        <v>0</v>
      </c>
      <c r="U29" s="5">
        <f>U25+U24</f>
        <v>0</v>
      </c>
      <c r="V29" s="5">
        <f>V25+V24</f>
        <v>0</v>
      </c>
      <c r="W29" s="5">
        <f>W25+W24</f>
        <v>0</v>
      </c>
      <c r="X29" s="5">
        <f>X25+X24</f>
        <v>0</v>
      </c>
      <c r="Y29" s="5">
        <f>Y25+Y24</f>
        <v>0</v>
      </c>
      <c r="Z29" s="5">
        <f>Z25+Z24</f>
        <v>0</v>
      </c>
      <c r="AA29" s="5">
        <f>AA25+AA24</f>
        <v>0</v>
      </c>
      <c r="AB29" s="5">
        <f>AB25+AB24</f>
        <v>0</v>
      </c>
      <c r="AC29" s="5">
        <f>AC25+AC24</f>
        <v>0</v>
      </c>
      <c r="AD29" s="5">
        <f>AD25+AD24</f>
        <v>0</v>
      </c>
      <c r="AE29" s="5">
        <f>AE25+AE24</f>
        <v>0</v>
      </c>
      <c r="AF29" s="5">
        <f>AF25+AF24</f>
        <v>0</v>
      </c>
      <c r="AG29" s="5">
        <f>AG25+AG24</f>
        <v>0</v>
      </c>
      <c r="AH29" s="5">
        <f>AH25+AH24</f>
        <v>0</v>
      </c>
      <c r="AI29" s="5" t="s">
        <v>40</v>
      </c>
      <c r="AJ29" s="5">
        <f aca="true" t="shared" si="3" ref="AJ29:AQ29">AJ28+AJ27</f>
        <v>35</v>
      </c>
      <c r="AK29" s="5">
        <f t="shared" si="3"/>
        <v>0.583</v>
      </c>
      <c r="AL29" s="5">
        <f t="shared" si="3"/>
        <v>1</v>
      </c>
      <c r="AM29" s="5">
        <f t="shared" si="3"/>
        <v>0.25</v>
      </c>
      <c r="AN29" s="5">
        <f t="shared" si="3"/>
        <v>15</v>
      </c>
      <c r="AO29" s="5">
        <f t="shared" si="3"/>
        <v>363.9</v>
      </c>
      <c r="AP29" s="20">
        <v>0.295</v>
      </c>
      <c r="AQ29" s="5">
        <f t="shared" si="3"/>
        <v>30000</v>
      </c>
      <c r="AR29" s="5"/>
    </row>
    <row r="30" spans="1:44" ht="11.25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1.25" hidden="1">
      <c r="A31" s="31" t="s">
        <v>48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1:44" ht="11.25" hidden="1">
      <c r="A32" s="31" t="s">
        <v>37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</row>
    <row r="33" spans="1:44" ht="11.25" hidden="1">
      <c r="A33" s="11" t="s">
        <v>41</v>
      </c>
      <c r="B33" s="6" t="s">
        <v>63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2"/>
      <c r="AB33" s="2"/>
      <c r="AC33" s="2"/>
      <c r="AD33" s="2"/>
      <c r="AE33" s="2"/>
      <c r="AF33" s="2"/>
      <c r="AG33" s="2"/>
      <c r="AH33" s="2"/>
      <c r="AI33" s="6"/>
      <c r="AJ33" s="2" t="s">
        <v>40</v>
      </c>
      <c r="AK33" s="2" t="s">
        <v>40</v>
      </c>
      <c r="AL33" s="2" t="s">
        <v>40</v>
      </c>
      <c r="AM33" s="2" t="s">
        <v>40</v>
      </c>
      <c r="AN33" s="2" t="s">
        <v>40</v>
      </c>
      <c r="AO33" s="2" t="s">
        <v>40</v>
      </c>
      <c r="AP33" s="2" t="s">
        <v>40</v>
      </c>
      <c r="AQ33" s="2" t="s">
        <v>40</v>
      </c>
      <c r="AR33" s="2" t="s">
        <v>40</v>
      </c>
    </row>
    <row r="34" spans="1:44" ht="11.25" hidden="1">
      <c r="A34" s="11" t="s">
        <v>42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"/>
      <c r="AB34" s="1"/>
      <c r="AC34" s="1"/>
      <c r="AD34" s="1"/>
      <c r="AE34" s="1"/>
      <c r="AF34" s="1"/>
      <c r="AG34" s="1"/>
      <c r="AH34" s="1"/>
      <c r="AI34" s="1"/>
      <c r="AJ34" s="2" t="s">
        <v>40</v>
      </c>
      <c r="AK34" s="2" t="s">
        <v>40</v>
      </c>
      <c r="AL34" s="2" t="s">
        <v>40</v>
      </c>
      <c r="AM34" s="2" t="s">
        <v>40</v>
      </c>
      <c r="AN34" s="2" t="s">
        <v>40</v>
      </c>
      <c r="AO34" s="2" t="s">
        <v>40</v>
      </c>
      <c r="AP34" s="2" t="s">
        <v>40</v>
      </c>
      <c r="AQ34" s="2" t="s">
        <v>40</v>
      </c>
      <c r="AR34" s="2" t="s">
        <v>40</v>
      </c>
    </row>
    <row r="35" spans="1:44" ht="11.25" hidden="1">
      <c r="A35" s="33" t="s">
        <v>43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</row>
    <row r="36" spans="1:44" ht="11.25" hidden="1">
      <c r="A36" s="11" t="s">
        <v>44</v>
      </c>
      <c r="B36" s="5" t="s">
        <v>63</v>
      </c>
      <c r="C36" s="5"/>
      <c r="D36" s="5"/>
      <c r="E36" s="5"/>
      <c r="F36" s="5"/>
      <c r="G36" s="5"/>
      <c r="H36" s="5" t="s">
        <v>40</v>
      </c>
      <c r="I36" s="5" t="s">
        <v>40</v>
      </c>
      <c r="J36" s="5" t="s">
        <v>40</v>
      </c>
      <c r="K36" s="5" t="s">
        <v>40</v>
      </c>
      <c r="L36" s="5" t="s">
        <v>40</v>
      </c>
      <c r="M36" s="5" t="s">
        <v>40</v>
      </c>
      <c r="N36" s="5" t="s">
        <v>40</v>
      </c>
      <c r="O36" s="5" t="s">
        <v>40</v>
      </c>
      <c r="P36" s="5" t="s">
        <v>40</v>
      </c>
      <c r="Q36" s="5" t="s">
        <v>40</v>
      </c>
      <c r="R36" s="5" t="s">
        <v>40</v>
      </c>
      <c r="S36" s="5" t="s">
        <v>40</v>
      </c>
      <c r="T36" s="5" t="s">
        <v>40</v>
      </c>
      <c r="U36" s="5" t="s">
        <v>40</v>
      </c>
      <c r="V36" s="5" t="s">
        <v>40</v>
      </c>
      <c r="W36" s="5" t="s">
        <v>40</v>
      </c>
      <c r="X36" s="5" t="s">
        <v>40</v>
      </c>
      <c r="Y36" s="5" t="s">
        <v>40</v>
      </c>
      <c r="Z36" s="5" t="s">
        <v>40</v>
      </c>
      <c r="AA36" s="5" t="s">
        <v>40</v>
      </c>
      <c r="AB36" s="5" t="s">
        <v>40</v>
      </c>
      <c r="AC36" s="5" t="s">
        <v>40</v>
      </c>
      <c r="AD36" s="5" t="s">
        <v>40</v>
      </c>
      <c r="AE36" s="5" t="s">
        <v>40</v>
      </c>
      <c r="AF36" s="5" t="s">
        <v>40</v>
      </c>
      <c r="AG36" s="5" t="s">
        <v>40</v>
      </c>
      <c r="AH36" s="5" t="s">
        <v>40</v>
      </c>
      <c r="AI36" s="5" t="s">
        <v>40</v>
      </c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1.25" hidden="1">
      <c r="A37" s="11" t="s">
        <v>45</v>
      </c>
      <c r="B37" s="5"/>
      <c r="C37" s="5"/>
      <c r="D37" s="5"/>
      <c r="E37" s="5"/>
      <c r="F37" s="5"/>
      <c r="G37" s="5"/>
      <c r="H37" s="5" t="s">
        <v>40</v>
      </c>
      <c r="I37" s="5" t="s">
        <v>40</v>
      </c>
      <c r="J37" s="5" t="s">
        <v>40</v>
      </c>
      <c r="K37" s="5" t="s">
        <v>40</v>
      </c>
      <c r="L37" s="5" t="s">
        <v>40</v>
      </c>
      <c r="M37" s="5" t="s">
        <v>40</v>
      </c>
      <c r="N37" s="5" t="s">
        <v>40</v>
      </c>
      <c r="O37" s="5" t="s">
        <v>40</v>
      </c>
      <c r="P37" s="5" t="s">
        <v>40</v>
      </c>
      <c r="Q37" s="5" t="s">
        <v>40</v>
      </c>
      <c r="R37" s="5" t="s">
        <v>40</v>
      </c>
      <c r="S37" s="5" t="s">
        <v>40</v>
      </c>
      <c r="T37" s="5" t="s">
        <v>40</v>
      </c>
      <c r="U37" s="5" t="s">
        <v>40</v>
      </c>
      <c r="V37" s="5" t="s">
        <v>40</v>
      </c>
      <c r="W37" s="5" t="s">
        <v>40</v>
      </c>
      <c r="X37" s="5" t="s">
        <v>40</v>
      </c>
      <c r="Y37" s="5" t="s">
        <v>40</v>
      </c>
      <c r="Z37" s="5" t="s">
        <v>40</v>
      </c>
      <c r="AA37" s="5" t="s">
        <v>40</v>
      </c>
      <c r="AB37" s="5" t="s">
        <v>40</v>
      </c>
      <c r="AC37" s="5" t="s">
        <v>40</v>
      </c>
      <c r="AD37" s="5" t="s">
        <v>40</v>
      </c>
      <c r="AE37" s="5" t="s">
        <v>40</v>
      </c>
      <c r="AF37" s="5" t="s">
        <v>40</v>
      </c>
      <c r="AG37" s="5" t="s">
        <v>40</v>
      </c>
      <c r="AH37" s="5" t="s">
        <v>40</v>
      </c>
      <c r="AI37" s="5" t="s">
        <v>40</v>
      </c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1.25" hidden="1">
      <c r="A38" s="11"/>
      <c r="B38" s="5" t="s">
        <v>49</v>
      </c>
      <c r="C38" s="5">
        <f>SUM(C37+C36+C34+C33)</f>
        <v>0</v>
      </c>
      <c r="D38" s="5">
        <f>SUM(D37+D36+D34+D33)</f>
        <v>0</v>
      </c>
      <c r="E38" s="5">
        <f>SUM(E37+E36+E34+E33)</f>
        <v>0</v>
      </c>
      <c r="F38" s="5">
        <f>SUM(F37+F36+F34+F33)</f>
        <v>0</v>
      </c>
      <c r="G38" s="5">
        <f>SUM(G37+G36+G34+G33)</f>
        <v>0</v>
      </c>
      <c r="H38" s="5">
        <f>H34+H33</f>
        <v>0</v>
      </c>
      <c r="I38" s="5">
        <f aca="true" t="shared" si="4" ref="I38:P38">I34+I33</f>
        <v>0</v>
      </c>
      <c r="J38" s="5">
        <f t="shared" si="4"/>
        <v>0</v>
      </c>
      <c r="K38" s="5">
        <f t="shared" si="4"/>
        <v>0</v>
      </c>
      <c r="L38" s="5">
        <f t="shared" si="4"/>
        <v>0</v>
      </c>
      <c r="M38" s="5">
        <f t="shared" si="4"/>
        <v>0</v>
      </c>
      <c r="N38" s="5">
        <f t="shared" si="4"/>
        <v>0</v>
      </c>
      <c r="O38" s="5">
        <f t="shared" si="4"/>
        <v>0</v>
      </c>
      <c r="P38" s="5">
        <f t="shared" si="4"/>
        <v>0</v>
      </c>
      <c r="Q38" s="5">
        <f aca="true" t="shared" si="5" ref="Q38:AH38">Q34+Q33</f>
        <v>0</v>
      </c>
      <c r="R38" s="5">
        <f t="shared" si="5"/>
        <v>0</v>
      </c>
      <c r="S38" s="5">
        <f t="shared" si="5"/>
        <v>0</v>
      </c>
      <c r="T38" s="5">
        <f t="shared" si="5"/>
        <v>0</v>
      </c>
      <c r="U38" s="5">
        <f t="shared" si="5"/>
        <v>0</v>
      </c>
      <c r="V38" s="5">
        <f t="shared" si="5"/>
        <v>0</v>
      </c>
      <c r="W38" s="5">
        <f t="shared" si="5"/>
        <v>0</v>
      </c>
      <c r="X38" s="5">
        <f t="shared" si="5"/>
        <v>0</v>
      </c>
      <c r="Y38" s="5">
        <f t="shared" si="5"/>
        <v>0</v>
      </c>
      <c r="Z38" s="5">
        <f t="shared" si="5"/>
        <v>0</v>
      </c>
      <c r="AA38" s="5">
        <f t="shared" si="5"/>
        <v>0</v>
      </c>
      <c r="AB38" s="5">
        <f t="shared" si="5"/>
        <v>0</v>
      </c>
      <c r="AC38" s="5">
        <f t="shared" si="5"/>
        <v>0</v>
      </c>
      <c r="AD38" s="5">
        <f t="shared" si="5"/>
        <v>0</v>
      </c>
      <c r="AE38" s="5">
        <f t="shared" si="5"/>
        <v>0</v>
      </c>
      <c r="AF38" s="5">
        <f t="shared" si="5"/>
        <v>0</v>
      </c>
      <c r="AG38" s="5">
        <f t="shared" si="5"/>
        <v>0</v>
      </c>
      <c r="AH38" s="5">
        <f t="shared" si="5"/>
        <v>0</v>
      </c>
      <c r="AI38" s="5" t="s">
        <v>40</v>
      </c>
      <c r="AJ38" s="5">
        <f aca="true" t="shared" si="6" ref="AJ38:AQ38">AJ37+AJ36</f>
        <v>0</v>
      </c>
      <c r="AK38" s="5">
        <f t="shared" si="6"/>
        <v>0</v>
      </c>
      <c r="AL38" s="5">
        <f t="shared" si="6"/>
        <v>0</v>
      </c>
      <c r="AM38" s="5">
        <f t="shared" si="6"/>
        <v>0</v>
      </c>
      <c r="AN38" s="5">
        <f t="shared" si="6"/>
        <v>0</v>
      </c>
      <c r="AO38" s="5">
        <f t="shared" si="6"/>
        <v>0</v>
      </c>
      <c r="AP38" s="5">
        <f t="shared" si="6"/>
        <v>0</v>
      </c>
      <c r="AQ38" s="5">
        <f t="shared" si="6"/>
        <v>0</v>
      </c>
      <c r="AR38" s="5"/>
    </row>
    <row r="39" spans="1:44" ht="11.25" hidden="1">
      <c r="A39" s="1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1.25" hidden="1">
      <c r="A40" s="1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1.25">
      <c r="A41" s="31" t="s">
        <v>54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4" ht="11.25">
      <c r="A42" s="31" t="s">
        <v>37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</row>
    <row r="43" spans="1:44" ht="81.75" customHeight="1">
      <c r="A43" s="11" t="s">
        <v>41</v>
      </c>
      <c r="B43" s="13" t="s">
        <v>66</v>
      </c>
      <c r="C43" s="16">
        <f>SUM(D43:G43)</f>
        <v>2000</v>
      </c>
      <c r="D43" s="6">
        <v>1271.0745</v>
      </c>
      <c r="E43" s="6">
        <v>610.114</v>
      </c>
      <c r="F43" s="6">
        <v>18.8115</v>
      </c>
      <c r="G43" s="16">
        <v>100</v>
      </c>
      <c r="H43" s="6">
        <v>2</v>
      </c>
      <c r="I43" s="6">
        <v>0</v>
      </c>
      <c r="J43" s="6">
        <v>0</v>
      </c>
      <c r="K43" s="14">
        <v>540</v>
      </c>
      <c r="L43" s="6">
        <v>2</v>
      </c>
      <c r="M43" s="6">
        <v>574.6</v>
      </c>
      <c r="N43" s="6">
        <v>2</v>
      </c>
      <c r="O43" s="6">
        <v>0</v>
      </c>
      <c r="P43" s="6">
        <v>0</v>
      </c>
      <c r="Q43" s="6">
        <v>12</v>
      </c>
      <c r="R43" s="6">
        <v>2</v>
      </c>
      <c r="S43" s="6">
        <v>0</v>
      </c>
      <c r="T43" s="6">
        <v>0</v>
      </c>
      <c r="U43" s="6">
        <v>48</v>
      </c>
      <c r="V43" s="6">
        <v>2</v>
      </c>
      <c r="W43" s="6">
        <v>42</v>
      </c>
      <c r="X43" s="6">
        <v>2</v>
      </c>
      <c r="Y43" s="6">
        <v>2</v>
      </c>
      <c r="Z43" s="6">
        <v>2</v>
      </c>
      <c r="AA43" s="2">
        <v>0</v>
      </c>
      <c r="AB43" s="2">
        <v>0</v>
      </c>
      <c r="AC43" s="2">
        <v>0</v>
      </c>
      <c r="AD43" s="2">
        <v>0</v>
      </c>
      <c r="AE43" s="2">
        <v>2</v>
      </c>
      <c r="AF43" s="2">
        <v>2</v>
      </c>
      <c r="AG43" s="2">
        <v>0</v>
      </c>
      <c r="AH43" s="2">
        <v>0</v>
      </c>
      <c r="AI43" s="6" t="s">
        <v>69</v>
      </c>
      <c r="AJ43" s="2" t="s">
        <v>40</v>
      </c>
      <c r="AK43" s="2" t="s">
        <v>40</v>
      </c>
      <c r="AL43" s="2" t="s">
        <v>40</v>
      </c>
      <c r="AM43" s="2" t="s">
        <v>40</v>
      </c>
      <c r="AN43" s="2" t="s">
        <v>40</v>
      </c>
      <c r="AO43" s="2" t="s">
        <v>40</v>
      </c>
      <c r="AP43" s="2" t="s">
        <v>40</v>
      </c>
      <c r="AQ43" s="2" t="s">
        <v>40</v>
      </c>
      <c r="AR43" s="2" t="s">
        <v>40</v>
      </c>
    </row>
    <row r="44" spans="1:44" ht="56.25">
      <c r="A44" s="11" t="s">
        <v>56</v>
      </c>
      <c r="B44" s="13" t="s">
        <v>67</v>
      </c>
      <c r="C44" s="16">
        <f>SUM(D44:G44)</f>
        <v>12000</v>
      </c>
      <c r="D44" s="6">
        <v>7626.4465</v>
      </c>
      <c r="E44" s="6">
        <v>3660.6825</v>
      </c>
      <c r="F44" s="6">
        <v>112.871</v>
      </c>
      <c r="G44" s="16">
        <v>600</v>
      </c>
      <c r="H44" s="5">
        <v>16</v>
      </c>
      <c r="I44" s="5">
        <v>0</v>
      </c>
      <c r="J44" s="5">
        <v>0</v>
      </c>
      <c r="K44" s="15">
        <v>7867</v>
      </c>
      <c r="L44" s="5">
        <v>15</v>
      </c>
      <c r="M44" s="5">
        <v>0</v>
      </c>
      <c r="N44" s="5">
        <v>0</v>
      </c>
      <c r="O44" s="5">
        <v>0</v>
      </c>
      <c r="P44" s="5">
        <v>0</v>
      </c>
      <c r="Q44" s="6">
        <v>1364</v>
      </c>
      <c r="R44" s="6">
        <v>2</v>
      </c>
      <c r="S44" s="6">
        <v>0</v>
      </c>
      <c r="T44" s="6">
        <v>0</v>
      </c>
      <c r="U44" s="6">
        <v>723</v>
      </c>
      <c r="V44" s="6">
        <v>1</v>
      </c>
      <c r="W44" s="6">
        <v>810</v>
      </c>
      <c r="X44" s="6">
        <v>2</v>
      </c>
      <c r="Y44" s="6">
        <v>0</v>
      </c>
      <c r="Z44" s="6">
        <v>0</v>
      </c>
      <c r="AA44" s="2">
        <v>2</v>
      </c>
      <c r="AB44" s="2">
        <v>2</v>
      </c>
      <c r="AC44" s="2">
        <v>0</v>
      </c>
      <c r="AD44" s="2">
        <v>0</v>
      </c>
      <c r="AE44" s="2">
        <v>16</v>
      </c>
      <c r="AF44" s="2">
        <v>16</v>
      </c>
      <c r="AG44" s="2">
        <v>16</v>
      </c>
      <c r="AH44" s="2">
        <v>16</v>
      </c>
      <c r="AI44" s="6"/>
      <c r="AJ44" s="2" t="s">
        <v>40</v>
      </c>
      <c r="AK44" s="2" t="s">
        <v>40</v>
      </c>
      <c r="AL44" s="2" t="s">
        <v>40</v>
      </c>
      <c r="AM44" s="2" t="s">
        <v>40</v>
      </c>
      <c r="AN44" s="2" t="s">
        <v>40</v>
      </c>
      <c r="AO44" s="2" t="s">
        <v>40</v>
      </c>
      <c r="AP44" s="2" t="s">
        <v>40</v>
      </c>
      <c r="AQ44" s="2" t="s">
        <v>40</v>
      </c>
      <c r="AR44" s="2" t="s">
        <v>40</v>
      </c>
    </row>
    <row r="45" spans="1:44" ht="11.25">
      <c r="A45" s="33" t="s">
        <v>43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</row>
    <row r="46" spans="1:44" ht="11.25">
      <c r="A46" s="11" t="s">
        <v>44</v>
      </c>
      <c r="B46" s="5" t="s">
        <v>63</v>
      </c>
      <c r="C46" s="5"/>
      <c r="D46" s="5"/>
      <c r="E46" s="5"/>
      <c r="F46" s="5"/>
      <c r="G46" s="5"/>
      <c r="H46" s="5" t="s">
        <v>40</v>
      </c>
      <c r="I46" s="5" t="s">
        <v>40</v>
      </c>
      <c r="J46" s="5" t="s">
        <v>40</v>
      </c>
      <c r="K46" s="5" t="s">
        <v>40</v>
      </c>
      <c r="L46" s="5" t="s">
        <v>40</v>
      </c>
      <c r="M46" s="5" t="s">
        <v>40</v>
      </c>
      <c r="N46" s="5" t="s">
        <v>40</v>
      </c>
      <c r="O46" s="5" t="s">
        <v>40</v>
      </c>
      <c r="P46" s="5" t="s">
        <v>40</v>
      </c>
      <c r="Q46" s="5" t="s">
        <v>40</v>
      </c>
      <c r="R46" s="5" t="s">
        <v>40</v>
      </c>
      <c r="S46" s="5" t="s">
        <v>40</v>
      </c>
      <c r="T46" s="5" t="s">
        <v>40</v>
      </c>
      <c r="U46" s="5" t="s">
        <v>40</v>
      </c>
      <c r="V46" s="5" t="s">
        <v>40</v>
      </c>
      <c r="W46" s="5" t="s">
        <v>40</v>
      </c>
      <c r="X46" s="5" t="s">
        <v>40</v>
      </c>
      <c r="Y46" s="5" t="s">
        <v>40</v>
      </c>
      <c r="Z46" s="5" t="s">
        <v>40</v>
      </c>
      <c r="AA46" s="5" t="s">
        <v>40</v>
      </c>
      <c r="AB46" s="5" t="s">
        <v>40</v>
      </c>
      <c r="AC46" s="5" t="s">
        <v>40</v>
      </c>
      <c r="AD46" s="5" t="s">
        <v>40</v>
      </c>
      <c r="AE46" s="5" t="s">
        <v>40</v>
      </c>
      <c r="AF46" s="5" t="s">
        <v>40</v>
      </c>
      <c r="AG46" s="5" t="s">
        <v>40</v>
      </c>
      <c r="AH46" s="5" t="s">
        <v>40</v>
      </c>
      <c r="AI46" s="5" t="s">
        <v>40</v>
      </c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1.25">
      <c r="A47" s="11" t="s">
        <v>45</v>
      </c>
      <c r="B47" s="5"/>
      <c r="C47" s="5"/>
      <c r="D47" s="5"/>
      <c r="E47" s="5"/>
      <c r="F47" s="5"/>
      <c r="G47" s="5"/>
      <c r="H47" s="5" t="s">
        <v>40</v>
      </c>
      <c r="I47" s="5" t="s">
        <v>40</v>
      </c>
      <c r="J47" s="5" t="s">
        <v>40</v>
      </c>
      <c r="K47" s="5" t="s">
        <v>40</v>
      </c>
      <c r="L47" s="5" t="s">
        <v>40</v>
      </c>
      <c r="M47" s="5" t="s">
        <v>40</v>
      </c>
      <c r="N47" s="5" t="s">
        <v>40</v>
      </c>
      <c r="O47" s="5" t="s">
        <v>40</v>
      </c>
      <c r="P47" s="5" t="s">
        <v>40</v>
      </c>
      <c r="Q47" s="5" t="s">
        <v>40</v>
      </c>
      <c r="R47" s="5" t="s">
        <v>40</v>
      </c>
      <c r="S47" s="5" t="s">
        <v>40</v>
      </c>
      <c r="T47" s="5" t="s">
        <v>40</v>
      </c>
      <c r="U47" s="5" t="s">
        <v>40</v>
      </c>
      <c r="V47" s="5" t="s">
        <v>40</v>
      </c>
      <c r="W47" s="5" t="s">
        <v>40</v>
      </c>
      <c r="X47" s="5" t="s">
        <v>40</v>
      </c>
      <c r="Y47" s="5" t="s">
        <v>40</v>
      </c>
      <c r="Z47" s="5" t="s">
        <v>40</v>
      </c>
      <c r="AA47" s="5" t="s">
        <v>40</v>
      </c>
      <c r="AB47" s="5" t="s">
        <v>40</v>
      </c>
      <c r="AC47" s="5" t="s">
        <v>40</v>
      </c>
      <c r="AD47" s="5" t="s">
        <v>40</v>
      </c>
      <c r="AE47" s="5" t="s">
        <v>40</v>
      </c>
      <c r="AF47" s="5" t="s">
        <v>40</v>
      </c>
      <c r="AG47" s="5" t="s">
        <v>40</v>
      </c>
      <c r="AH47" s="5" t="s">
        <v>40</v>
      </c>
      <c r="AI47" s="5" t="s">
        <v>40</v>
      </c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22.5">
      <c r="A48" s="11"/>
      <c r="B48" s="5" t="s">
        <v>51</v>
      </c>
      <c r="C48" s="5">
        <f>SUM(C47+C46+C44+C43)</f>
        <v>14000</v>
      </c>
      <c r="D48" s="5">
        <f>SUM(D47+D46+D44+D43)</f>
        <v>8897.521</v>
      </c>
      <c r="E48" s="5">
        <f>SUM(E47+E46+E44+E43)</f>
        <v>4270.7965</v>
      </c>
      <c r="F48" s="5">
        <f>SUM(F47+F46+F44+F43)</f>
        <v>131.6825</v>
      </c>
      <c r="G48" s="5">
        <f>SUM(G47+G46+G44+G43)</f>
        <v>700</v>
      </c>
      <c r="H48" s="5">
        <f>H44+H43</f>
        <v>18</v>
      </c>
      <c r="I48" s="5">
        <f aca="true" t="shared" si="7" ref="I48:P48">I44+I43</f>
        <v>0</v>
      </c>
      <c r="J48" s="5">
        <f t="shared" si="7"/>
        <v>0</v>
      </c>
      <c r="K48" s="5">
        <f t="shared" si="7"/>
        <v>8407</v>
      </c>
      <c r="L48" s="5">
        <f t="shared" si="7"/>
        <v>17</v>
      </c>
      <c r="M48" s="5">
        <f t="shared" si="7"/>
        <v>574.6</v>
      </c>
      <c r="N48" s="5">
        <f>N44+N43</f>
        <v>2</v>
      </c>
      <c r="O48" s="5">
        <f>O44+O43</f>
        <v>0</v>
      </c>
      <c r="P48" s="5">
        <f t="shared" si="7"/>
        <v>0</v>
      </c>
      <c r="Q48" s="5">
        <f aca="true" t="shared" si="8" ref="Q48:AH48">Q44+Q43</f>
        <v>1376</v>
      </c>
      <c r="R48" s="5">
        <f t="shared" si="8"/>
        <v>4</v>
      </c>
      <c r="S48" s="5">
        <f t="shared" si="8"/>
        <v>0</v>
      </c>
      <c r="T48" s="5">
        <f t="shared" si="8"/>
        <v>0</v>
      </c>
      <c r="U48" s="5">
        <f t="shared" si="8"/>
        <v>771</v>
      </c>
      <c r="V48" s="5">
        <f t="shared" si="8"/>
        <v>3</v>
      </c>
      <c r="W48" s="5">
        <f t="shared" si="8"/>
        <v>852</v>
      </c>
      <c r="X48" s="5">
        <f t="shared" si="8"/>
        <v>4</v>
      </c>
      <c r="Y48" s="5">
        <f t="shared" si="8"/>
        <v>2</v>
      </c>
      <c r="Z48" s="5">
        <f t="shared" si="8"/>
        <v>2</v>
      </c>
      <c r="AA48" s="5">
        <f t="shared" si="8"/>
        <v>2</v>
      </c>
      <c r="AB48" s="5">
        <f t="shared" si="8"/>
        <v>2</v>
      </c>
      <c r="AC48" s="5">
        <f t="shared" si="8"/>
        <v>0</v>
      </c>
      <c r="AD48" s="5">
        <f t="shared" si="8"/>
        <v>0</v>
      </c>
      <c r="AE48" s="5">
        <f t="shared" si="8"/>
        <v>18</v>
      </c>
      <c r="AF48" s="5">
        <f t="shared" si="8"/>
        <v>18</v>
      </c>
      <c r="AG48" s="5">
        <f t="shared" si="8"/>
        <v>16</v>
      </c>
      <c r="AH48" s="5">
        <f t="shared" si="8"/>
        <v>16</v>
      </c>
      <c r="AI48" s="5" t="s">
        <v>40</v>
      </c>
      <c r="AJ48" s="5">
        <f aca="true" t="shared" si="9" ref="AJ48:AQ48">AJ47+AJ46</f>
        <v>0</v>
      </c>
      <c r="AK48" s="5">
        <f t="shared" si="9"/>
        <v>0</v>
      </c>
      <c r="AL48" s="5">
        <f t="shared" si="9"/>
        <v>0</v>
      </c>
      <c r="AM48" s="5">
        <f t="shared" si="9"/>
        <v>0</v>
      </c>
      <c r="AN48" s="5">
        <f t="shared" si="9"/>
        <v>0</v>
      </c>
      <c r="AO48" s="5">
        <f t="shared" si="9"/>
        <v>0</v>
      </c>
      <c r="AP48" s="5">
        <f t="shared" si="9"/>
        <v>0</v>
      </c>
      <c r="AQ48" s="5">
        <f t="shared" si="9"/>
        <v>0</v>
      </c>
      <c r="AR48" s="5"/>
    </row>
    <row r="49" spans="1:44" ht="11.25">
      <c r="A49" s="1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22.5">
      <c r="A50" s="11"/>
      <c r="B50" s="12" t="s">
        <v>52</v>
      </c>
      <c r="C50" s="5">
        <f>C48+C38+C29+C20</f>
        <v>91398.2</v>
      </c>
      <c r="D50" s="5">
        <f>D48+D38+D29+D20</f>
        <v>61920.421</v>
      </c>
      <c r="E50" s="5">
        <f>E48+E38+E29+E20</f>
        <v>25301.0965</v>
      </c>
      <c r="F50" s="5">
        <f>F48+F38+F29+F20</f>
        <v>905.6825000000001</v>
      </c>
      <c r="G50" s="5">
        <f>G48+G38+G29+G20</f>
        <v>3271</v>
      </c>
      <c r="H50" s="5">
        <f>H48+H38+H29+H20</f>
        <v>84</v>
      </c>
      <c r="I50" s="5">
        <f>I48+I38+I29+I20</f>
        <v>0</v>
      </c>
      <c r="J50" s="5">
        <f>J48+J38+J29+J20</f>
        <v>0</v>
      </c>
      <c r="K50" s="5">
        <f>K48+K38+K29+K20</f>
        <v>25121.8</v>
      </c>
      <c r="L50" s="5">
        <f>L48+L38+L29+L20</f>
        <v>43</v>
      </c>
      <c r="M50" s="5">
        <f>M48+M38+M29+M20</f>
        <v>8677.6</v>
      </c>
      <c r="N50" s="5">
        <f>N48+N38+N29+N20</f>
        <v>12</v>
      </c>
      <c r="O50" s="5">
        <f>O48+O38+O29+O20</f>
        <v>2348.6</v>
      </c>
      <c r="P50" s="5">
        <f>P48+P38+P29+P20</f>
        <v>12</v>
      </c>
      <c r="Q50" s="5">
        <f>Q48+Q38+Q29+Q20</f>
        <v>17348</v>
      </c>
      <c r="R50" s="5">
        <f>R48+R38+R29+R20</f>
        <v>49</v>
      </c>
      <c r="S50" s="5">
        <f>S48+S38+S29+S20</f>
        <v>797</v>
      </c>
      <c r="T50" s="5">
        <f>T48+T38+T29+T20</f>
        <v>4</v>
      </c>
      <c r="U50" s="5">
        <f>U48+U38+U29+U20</f>
        <v>8455.3</v>
      </c>
      <c r="V50" s="5">
        <f>V48+V38+V29+V20</f>
        <v>43</v>
      </c>
      <c r="W50" s="5">
        <f>W48+W38+W29+W20</f>
        <v>5423.7</v>
      </c>
      <c r="X50" s="5">
        <f>X48+X38+X29+X20</f>
        <v>50</v>
      </c>
      <c r="Y50" s="5">
        <f>Y48+Y38+Y29+Y20</f>
        <v>5728</v>
      </c>
      <c r="Z50" s="5">
        <f>Z48+Z38+Z29+Z20</f>
        <v>41</v>
      </c>
      <c r="AA50" s="5">
        <f>AA48+AA38+AA29+AA20</f>
        <v>23</v>
      </c>
      <c r="AB50" s="5">
        <f>AB48+AB38+AB29+AB20</f>
        <v>23</v>
      </c>
      <c r="AC50" s="5">
        <f>AC48+AC38+AC29+AC20</f>
        <v>4</v>
      </c>
      <c r="AD50" s="5">
        <f>AD48+AD38+AD29+AD20</f>
        <v>4</v>
      </c>
      <c r="AE50" s="5">
        <f>AE48+AE38+AE29+AE20</f>
        <v>39</v>
      </c>
      <c r="AF50" s="5">
        <f>AF48+AF38+AF29+AF20</f>
        <v>39</v>
      </c>
      <c r="AG50" s="5">
        <f>AG48+AG38+AG29+AG20</f>
        <v>44</v>
      </c>
      <c r="AH50" s="5">
        <f>AH48+AH38+AH29+AH20</f>
        <v>44</v>
      </c>
      <c r="AI50" s="1" t="s">
        <v>53</v>
      </c>
      <c r="AJ50" s="1">
        <f>AJ48+AJ38+AJ29+AJ20</f>
        <v>35</v>
      </c>
      <c r="AK50" s="1">
        <f>AK48+AK38+AK29+AK20</f>
        <v>0.583</v>
      </c>
      <c r="AL50" s="1">
        <f>AL48+AL38+AL29+AL20</f>
        <v>1</v>
      </c>
      <c r="AM50" s="1">
        <f>AM48+AM38+AM29+AM20</f>
        <v>0.25</v>
      </c>
      <c r="AN50" s="1">
        <f>AN48+AN38+AN29+AN20</f>
        <v>15</v>
      </c>
      <c r="AO50" s="1">
        <f>AO48+AO38+AO29+AO20</f>
        <v>363.9</v>
      </c>
      <c r="AP50" s="1">
        <f>AP48+AP38+AP29+AP20</f>
        <v>0.295</v>
      </c>
      <c r="AQ50" s="1">
        <f>AQ48+AQ38+AQ29+AQ20</f>
        <v>30000</v>
      </c>
      <c r="AR50" s="1"/>
    </row>
    <row r="51" spans="1:44" ht="11.25">
      <c r="A51" s="1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1.25">
      <c r="A52" s="1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1.25">
      <c r="A53" s="1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9" ht="11.25">
      <c r="B59" s="7"/>
    </row>
  </sheetData>
  <sheetProtection/>
  <mergeCells count="51">
    <mergeCell ref="A23:AR23"/>
    <mergeCell ref="A35:AR35"/>
    <mergeCell ref="A41:AR41"/>
    <mergeCell ref="A42:AR42"/>
    <mergeCell ref="A45:AR45"/>
    <mergeCell ref="A26:AR26"/>
    <mergeCell ref="A31:AR31"/>
    <mergeCell ref="A32:AR32"/>
    <mergeCell ref="A22:AR22"/>
    <mergeCell ref="AP7:AP10"/>
    <mergeCell ref="AQ7:AQ10"/>
    <mergeCell ref="AA8:AH8"/>
    <mergeCell ref="AE9:AF9"/>
    <mergeCell ref="AG9:AH9"/>
    <mergeCell ref="Q9:R9"/>
    <mergeCell ref="AN7:AO9"/>
    <mergeCell ref="AA9:AB9"/>
    <mergeCell ref="Q8:Z8"/>
    <mergeCell ref="A13:AR13"/>
    <mergeCell ref="I8:J9"/>
    <mergeCell ref="A18:AR18"/>
    <mergeCell ref="D8:D10"/>
    <mergeCell ref="E8:E10"/>
    <mergeCell ref="AC9:AD9"/>
    <mergeCell ref="A6:A10"/>
    <mergeCell ref="A12:AR12"/>
    <mergeCell ref="AR6:AR10"/>
    <mergeCell ref="AJ7:AJ10"/>
    <mergeCell ref="AK7:AK10"/>
    <mergeCell ref="AL7:AL10"/>
    <mergeCell ref="AM7:AM10"/>
    <mergeCell ref="G8:G10"/>
    <mergeCell ref="H6:AH6"/>
    <mergeCell ref="H7:AH7"/>
    <mergeCell ref="C4:Q4"/>
    <mergeCell ref="B2:AR2"/>
    <mergeCell ref="K8:L9"/>
    <mergeCell ref="M8:N9"/>
    <mergeCell ref="O8:P9"/>
    <mergeCell ref="S9:T9"/>
    <mergeCell ref="B6:B10"/>
    <mergeCell ref="AJ6:AQ6"/>
    <mergeCell ref="AI6:AI10"/>
    <mergeCell ref="H8:H10"/>
    <mergeCell ref="C6:G6"/>
    <mergeCell ref="D7:G7"/>
    <mergeCell ref="C7:C10"/>
    <mergeCell ref="W9:X9"/>
    <mergeCell ref="U9:V9"/>
    <mergeCell ref="Y9:Z9"/>
    <mergeCell ref="F8:F10"/>
  </mergeCells>
  <printOptions/>
  <pageMargins left="0.75" right="0.75" top="1" bottom="1" header="0.5" footer="0.5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Tereschenko</dc:creator>
  <cp:keywords/>
  <dc:description/>
  <cp:lastModifiedBy>Николай</cp:lastModifiedBy>
  <cp:lastPrinted>2012-09-13T05:37:25Z</cp:lastPrinted>
  <dcterms:created xsi:type="dcterms:W3CDTF">2012-09-12T04:14:36Z</dcterms:created>
  <dcterms:modified xsi:type="dcterms:W3CDTF">2012-09-17T05:16:04Z</dcterms:modified>
  <cp:category/>
  <cp:version/>
  <cp:contentType/>
  <cp:contentStatus/>
</cp:coreProperties>
</file>